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2C7A5C02-50E4-4B8C-BD17-17DAEA58B53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7" i="1"/>
  <c r="G7" i="1" s="1"/>
  <c r="F19" i="1"/>
  <c r="G19" i="1" s="1"/>
  <c r="F8" i="1"/>
  <c r="G8" i="1" s="1"/>
  <c r="F11" i="1"/>
  <c r="G11" i="1" s="1"/>
  <c r="F10" i="1"/>
  <c r="G10" i="1" s="1"/>
  <c r="F16" i="1" l="1"/>
  <c r="G16" i="1" s="1"/>
  <c r="F29" i="1"/>
  <c r="G29" i="1" s="1"/>
  <c r="F33" i="1"/>
  <c r="G33" i="1" s="1"/>
  <c r="F31" i="1"/>
  <c r="G31" i="1" s="1"/>
  <c r="F22" i="1"/>
  <c r="G22" i="1" s="1"/>
  <c r="F12" i="1"/>
  <c r="G12" i="1" s="1"/>
  <c r="F20" i="1"/>
  <c r="G20" i="1" s="1"/>
  <c r="F13" i="1"/>
  <c r="G13" i="1" s="1"/>
  <c r="F25" i="1"/>
  <c r="G25" i="1" s="1"/>
  <c r="F15" i="1"/>
  <c r="G15" i="1" s="1"/>
  <c r="F4" i="1"/>
  <c r="G4" i="1" s="1"/>
  <c r="F9" i="1"/>
  <c r="G9" i="1" s="1"/>
  <c r="C35" i="1" l="1"/>
  <c r="F21" i="1"/>
  <c r="G21" i="1" s="1"/>
  <c r="F32" i="1"/>
  <c r="G32" i="1" s="1"/>
  <c r="F18" i="1"/>
  <c r="G18" i="1" s="1"/>
  <c r="F5" i="1"/>
  <c r="G5" i="1" s="1"/>
  <c r="F17" i="1"/>
  <c r="G17" i="1" s="1"/>
  <c r="F26" i="1"/>
  <c r="G26" i="1" s="1"/>
  <c r="F30" i="1"/>
  <c r="G30" i="1" s="1"/>
  <c r="F24" i="1"/>
  <c r="G24" i="1" s="1"/>
  <c r="F23" i="1"/>
  <c r="G23" i="1" s="1"/>
  <c r="F27" i="1"/>
  <c r="G27" i="1" s="1"/>
  <c r="F14" i="1"/>
  <c r="G14" i="1" s="1"/>
  <c r="G6" i="1"/>
  <c r="F6" i="1"/>
  <c r="G35" i="1" l="1"/>
  <c r="G37" i="1" s="1"/>
</calcChain>
</file>

<file path=xl/sharedStrings.xml><?xml version="1.0" encoding="utf-8"?>
<sst xmlns="http://schemas.openxmlformats.org/spreadsheetml/2006/main" count="39" uniqueCount="27">
  <si>
    <t>FORNITORE</t>
  </si>
  <si>
    <t>IMPORTO</t>
  </si>
  <si>
    <t xml:space="preserve">DATA SCADENZA </t>
  </si>
  <si>
    <t>DATA PAGAMENTO</t>
  </si>
  <si>
    <t>GG* IMPORTO</t>
  </si>
  <si>
    <t>GG INTERCORSI  TRA SCAD. E PAG.</t>
  </si>
  <si>
    <t>PROGR.</t>
  </si>
  <si>
    <t xml:space="preserve">Indicatore di tempestività dei pagamenti </t>
  </si>
  <si>
    <t>COOP. SOCIALE ALTEYA</t>
  </si>
  <si>
    <t>ARUBA</t>
  </si>
  <si>
    <t xml:space="preserve">AUROS ELEVATOR SRL </t>
  </si>
  <si>
    <t>CADEDDU LOREDANA</t>
  </si>
  <si>
    <t>CORESI SRL</t>
  </si>
  <si>
    <t>DIGITAL TRADE SRL</t>
  </si>
  <si>
    <t>DRIN SERVICE SAS</t>
  </si>
  <si>
    <t>ELETTRICA 88 2005 SRL</t>
  </si>
  <si>
    <t>ERREBIAN SPA</t>
  </si>
  <si>
    <t xml:space="preserve">FEROLETO ANTONIO </t>
  </si>
  <si>
    <t>F.LLI LICIANI</t>
  </si>
  <si>
    <t xml:space="preserve">GMG COSTRUZIONE </t>
  </si>
  <si>
    <t>ITALIANA PETROLI SPA</t>
  </si>
  <si>
    <t>MARR SPA</t>
  </si>
  <si>
    <t>PROGESE SRL</t>
  </si>
  <si>
    <t xml:space="preserve">COOP. SIRIO </t>
  </si>
  <si>
    <t>THERMONET SRL</t>
  </si>
  <si>
    <t>Z CAR AUTOFFICINA</t>
  </si>
  <si>
    <t>4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</si>
</sst>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14" fontId="0" fillId="0" borderId="0" xfId="0" applyNumberFormat="1"/>
    <xf numFmtId="0" fontId="1" fillId="0" borderId="1" xfId="0" applyFont="1" applyBorder="1"/>
    <xf numFmtId="4" fontId="1" fillId="0" borderId="1" xfId="0" applyNumberFormat="1" applyFont="1" applyBorder="1"/>
    <xf numFmtId="14" fontId="1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0" fontId="3" fillId="0" borderId="0" xfId="0" applyFont="1"/>
    <xf numFmtId="0" fontId="0" fillId="0" borderId="1" xfId="0" applyBorder="1" applyAlignment="1">
      <alignment horizontal="center"/>
    </xf>
    <xf numFmtId="164" fontId="2" fillId="0" borderId="2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0" fontId="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B2" sqref="B2"/>
    </sheetView>
  </sheetViews>
  <sheetFormatPr defaultRowHeight="15" x14ac:dyDescent="0.25"/>
  <cols>
    <col min="1" max="1" width="7.85546875" bestFit="1" customWidth="1"/>
    <col min="2" max="2" width="32.5703125" bestFit="1" customWidth="1"/>
    <col min="3" max="3" width="10.140625" style="1" bestFit="1" customWidth="1"/>
    <col min="4" max="4" width="16.28515625" style="2" bestFit="1" customWidth="1"/>
    <col min="5" max="5" width="18.140625" style="2" bestFit="1" customWidth="1"/>
    <col min="6" max="6" width="31.28515625" bestFit="1" customWidth="1"/>
    <col min="7" max="7" width="13.5703125" bestFit="1" customWidth="1"/>
  </cols>
  <sheetData>
    <row r="1" spans="1:7" ht="18.75" x14ac:dyDescent="0.3">
      <c r="A1" s="14" t="s">
        <v>26</v>
      </c>
      <c r="B1" s="9"/>
    </row>
    <row r="3" spans="1:7" x14ac:dyDescent="0.25">
      <c r="A3" s="3" t="s">
        <v>6</v>
      </c>
      <c r="B3" s="3" t="s">
        <v>0</v>
      </c>
      <c r="C3" s="4" t="s">
        <v>1</v>
      </c>
      <c r="D3" s="5" t="s">
        <v>2</v>
      </c>
      <c r="E3" s="5" t="s">
        <v>3</v>
      </c>
      <c r="F3" s="3" t="s">
        <v>5</v>
      </c>
      <c r="G3" s="3" t="s">
        <v>4</v>
      </c>
    </row>
    <row r="4" spans="1:7" x14ac:dyDescent="0.25">
      <c r="A4" s="10">
        <v>125</v>
      </c>
      <c r="B4" s="6" t="s">
        <v>15</v>
      </c>
      <c r="C4" s="7">
        <v>39.020000000000003</v>
      </c>
      <c r="D4" s="8">
        <v>43379</v>
      </c>
      <c r="E4" s="8">
        <v>43399</v>
      </c>
      <c r="F4" s="6">
        <f t="shared" ref="F4:F7" si="0">E4-D4</f>
        <v>20</v>
      </c>
      <c r="G4" s="7">
        <f t="shared" ref="G4:G7" si="1">F4*C4</f>
        <v>780.40000000000009</v>
      </c>
    </row>
    <row r="5" spans="1:7" x14ac:dyDescent="0.25">
      <c r="A5" s="10">
        <v>126</v>
      </c>
      <c r="B5" s="6" t="s">
        <v>12</v>
      </c>
      <c r="C5" s="7">
        <v>70</v>
      </c>
      <c r="D5" s="8">
        <v>43383</v>
      </c>
      <c r="E5" s="8">
        <v>43399</v>
      </c>
      <c r="F5" s="6">
        <f t="shared" si="0"/>
        <v>16</v>
      </c>
      <c r="G5" s="7">
        <f t="shared" si="1"/>
        <v>1120</v>
      </c>
    </row>
    <row r="6" spans="1:7" x14ac:dyDescent="0.25">
      <c r="A6" s="10">
        <v>127</v>
      </c>
      <c r="B6" s="6" t="s">
        <v>8</v>
      </c>
      <c r="C6" s="7">
        <v>6928.43</v>
      </c>
      <c r="D6" s="8">
        <v>43384</v>
      </c>
      <c r="E6" s="8">
        <v>43399</v>
      </c>
      <c r="F6" s="6">
        <f t="shared" si="0"/>
        <v>15</v>
      </c>
      <c r="G6" s="7">
        <f t="shared" si="1"/>
        <v>103926.45000000001</v>
      </c>
    </row>
    <row r="7" spans="1:7" x14ac:dyDescent="0.25">
      <c r="A7" s="10">
        <v>128</v>
      </c>
      <c r="B7" s="6" t="s">
        <v>25</v>
      </c>
      <c r="C7" s="7">
        <v>455.33</v>
      </c>
      <c r="D7" s="8">
        <v>43385</v>
      </c>
      <c r="E7" s="8">
        <v>43399</v>
      </c>
      <c r="F7" s="6">
        <f t="shared" si="0"/>
        <v>14</v>
      </c>
      <c r="G7" s="7">
        <f t="shared" si="1"/>
        <v>6374.62</v>
      </c>
    </row>
    <row r="8" spans="1:7" x14ac:dyDescent="0.25">
      <c r="A8" s="10">
        <v>129</v>
      </c>
      <c r="B8" s="6" t="s">
        <v>11</v>
      </c>
      <c r="C8" s="7">
        <v>1301.8</v>
      </c>
      <c r="D8" s="8">
        <v>43399</v>
      </c>
      <c r="E8" s="8">
        <v>43399</v>
      </c>
      <c r="F8" s="6">
        <f t="shared" ref="F8:F39" si="2">E8-D8</f>
        <v>0</v>
      </c>
      <c r="G8" s="7">
        <f t="shared" ref="G8:G39" si="3">F8*C8</f>
        <v>0</v>
      </c>
    </row>
    <row r="9" spans="1:7" x14ac:dyDescent="0.25">
      <c r="A9" s="10">
        <v>130</v>
      </c>
      <c r="B9" s="6" t="s">
        <v>23</v>
      </c>
      <c r="C9" s="7">
        <v>669.34</v>
      </c>
      <c r="D9" s="8">
        <v>43399</v>
      </c>
      <c r="E9" s="8">
        <v>43399</v>
      </c>
      <c r="F9" s="6">
        <f t="shared" si="2"/>
        <v>0</v>
      </c>
      <c r="G9" s="7">
        <f t="shared" si="3"/>
        <v>0</v>
      </c>
    </row>
    <row r="10" spans="1:7" x14ac:dyDescent="0.25">
      <c r="A10" s="10">
        <v>131</v>
      </c>
      <c r="B10" s="6" t="s">
        <v>19</v>
      </c>
      <c r="C10" s="7">
        <v>1040</v>
      </c>
      <c r="D10" s="8">
        <v>43400</v>
      </c>
      <c r="E10" s="8">
        <v>43399</v>
      </c>
      <c r="F10" s="6">
        <f t="shared" si="2"/>
        <v>-1</v>
      </c>
      <c r="G10" s="7">
        <f t="shared" si="3"/>
        <v>-1040</v>
      </c>
    </row>
    <row r="11" spans="1:7" x14ac:dyDescent="0.25">
      <c r="A11" s="10">
        <v>132</v>
      </c>
      <c r="B11" s="6" t="s">
        <v>18</v>
      </c>
      <c r="C11" s="7">
        <v>42</v>
      </c>
      <c r="D11" s="8">
        <v>43403</v>
      </c>
      <c r="E11" s="8">
        <v>43399</v>
      </c>
      <c r="F11" s="6">
        <f t="shared" si="2"/>
        <v>-4</v>
      </c>
      <c r="G11" s="7">
        <f t="shared" si="3"/>
        <v>-168</v>
      </c>
    </row>
    <row r="12" spans="1:7" x14ac:dyDescent="0.25">
      <c r="A12" s="10">
        <v>133</v>
      </c>
      <c r="B12" s="6" t="s">
        <v>20</v>
      </c>
      <c r="C12" s="7">
        <v>19.100000000000001</v>
      </c>
      <c r="D12" s="8">
        <v>43464</v>
      </c>
      <c r="E12" s="8">
        <v>43399</v>
      </c>
      <c r="F12" s="6">
        <f t="shared" si="2"/>
        <v>-65</v>
      </c>
      <c r="G12" s="7">
        <f t="shared" si="3"/>
        <v>-1241.5</v>
      </c>
    </row>
    <row r="13" spans="1:7" x14ac:dyDescent="0.25">
      <c r="A13" s="10">
        <v>134</v>
      </c>
      <c r="B13" s="6" t="s">
        <v>22</v>
      </c>
      <c r="C13" s="7">
        <v>6660</v>
      </c>
      <c r="D13" s="8">
        <v>43405</v>
      </c>
      <c r="E13" s="8">
        <v>43433</v>
      </c>
      <c r="F13" s="6">
        <f t="shared" si="2"/>
        <v>28</v>
      </c>
      <c r="G13" s="7">
        <f t="shared" si="3"/>
        <v>186480</v>
      </c>
    </row>
    <row r="14" spans="1:7" x14ac:dyDescent="0.25">
      <c r="A14" s="10">
        <v>135</v>
      </c>
      <c r="B14" s="6" t="s">
        <v>8</v>
      </c>
      <c r="C14" s="7">
        <v>10193.23</v>
      </c>
      <c r="D14" s="8">
        <v>43413</v>
      </c>
      <c r="E14" s="8">
        <v>43433</v>
      </c>
      <c r="F14" s="6">
        <f t="shared" si="2"/>
        <v>20</v>
      </c>
      <c r="G14" s="7">
        <f t="shared" si="3"/>
        <v>203864.59999999998</v>
      </c>
    </row>
    <row r="15" spans="1:7" x14ac:dyDescent="0.25">
      <c r="A15" s="10">
        <v>136</v>
      </c>
      <c r="B15" s="6" t="s">
        <v>15</v>
      </c>
      <c r="C15" s="7">
        <v>110.95</v>
      </c>
      <c r="D15" s="8">
        <v>43414</v>
      </c>
      <c r="E15" s="8">
        <v>43433</v>
      </c>
      <c r="F15" s="6">
        <f t="shared" si="2"/>
        <v>19</v>
      </c>
      <c r="G15" s="7">
        <f t="shared" si="3"/>
        <v>2108.0500000000002</v>
      </c>
    </row>
    <row r="16" spans="1:7" x14ac:dyDescent="0.25">
      <c r="A16" s="10">
        <v>137</v>
      </c>
      <c r="B16" s="6" t="s">
        <v>16</v>
      </c>
      <c r="C16" s="7">
        <v>49.25</v>
      </c>
      <c r="D16" s="8">
        <v>43417</v>
      </c>
      <c r="E16" s="8">
        <v>43433</v>
      </c>
      <c r="F16" s="6">
        <f t="shared" si="2"/>
        <v>16</v>
      </c>
      <c r="G16" s="7">
        <f t="shared" si="3"/>
        <v>788</v>
      </c>
    </row>
    <row r="17" spans="1:7" x14ac:dyDescent="0.25">
      <c r="A17" s="10">
        <v>138</v>
      </c>
      <c r="B17" s="6" t="s">
        <v>12</v>
      </c>
      <c r="C17" s="7">
        <v>45.92</v>
      </c>
      <c r="D17" s="8">
        <v>43422</v>
      </c>
      <c r="E17" s="8">
        <v>43433</v>
      </c>
      <c r="F17" s="6">
        <f t="shared" si="2"/>
        <v>11</v>
      </c>
      <c r="G17" s="7">
        <f t="shared" si="3"/>
        <v>505.12</v>
      </c>
    </row>
    <row r="18" spans="1:7" x14ac:dyDescent="0.25">
      <c r="A18" s="10">
        <v>139</v>
      </c>
      <c r="B18" s="6" t="s">
        <v>13</v>
      </c>
      <c r="C18" s="7">
        <v>755.77</v>
      </c>
      <c r="D18" s="8">
        <v>43432</v>
      </c>
      <c r="E18" s="8">
        <v>43433</v>
      </c>
      <c r="F18" s="6">
        <f t="shared" si="2"/>
        <v>1</v>
      </c>
      <c r="G18" s="7">
        <f t="shared" si="3"/>
        <v>755.77</v>
      </c>
    </row>
    <row r="19" spans="1:7" x14ac:dyDescent="0.25">
      <c r="A19" s="10">
        <v>140</v>
      </c>
      <c r="B19" s="6" t="s">
        <v>11</v>
      </c>
      <c r="C19" s="7">
        <v>1286.8399999999999</v>
      </c>
      <c r="D19" s="8">
        <v>43433</v>
      </c>
      <c r="E19" s="8">
        <v>43433</v>
      </c>
      <c r="F19" s="6">
        <f t="shared" si="2"/>
        <v>0</v>
      </c>
      <c r="G19" s="7">
        <f t="shared" si="3"/>
        <v>0</v>
      </c>
    </row>
    <row r="20" spans="1:7" x14ac:dyDescent="0.25">
      <c r="A20" s="10">
        <v>141</v>
      </c>
      <c r="B20" s="6" t="s">
        <v>21</v>
      </c>
      <c r="C20" s="7">
        <v>789.43</v>
      </c>
      <c r="D20" s="8">
        <v>43433</v>
      </c>
      <c r="E20" s="8">
        <v>43433</v>
      </c>
      <c r="F20" s="6">
        <f t="shared" si="2"/>
        <v>0</v>
      </c>
      <c r="G20" s="7">
        <f t="shared" si="3"/>
        <v>0</v>
      </c>
    </row>
    <row r="21" spans="1:7" x14ac:dyDescent="0.25">
      <c r="A21" s="10">
        <v>142</v>
      </c>
      <c r="B21" s="6" t="s">
        <v>14</v>
      </c>
      <c r="C21" s="7">
        <v>1071</v>
      </c>
      <c r="D21" s="8">
        <v>43434</v>
      </c>
      <c r="E21" s="8">
        <v>43433</v>
      </c>
      <c r="F21" s="6">
        <f t="shared" si="2"/>
        <v>-1</v>
      </c>
      <c r="G21" s="7">
        <f t="shared" si="3"/>
        <v>-1071</v>
      </c>
    </row>
    <row r="22" spans="1:7" x14ac:dyDescent="0.25">
      <c r="A22" s="10">
        <v>143</v>
      </c>
      <c r="B22" s="6" t="s">
        <v>20</v>
      </c>
      <c r="C22" s="7">
        <v>57.92</v>
      </c>
      <c r="D22" s="8">
        <v>43434</v>
      </c>
      <c r="E22" s="8">
        <v>43433</v>
      </c>
      <c r="F22" s="6">
        <f t="shared" si="2"/>
        <v>-1</v>
      </c>
      <c r="G22" s="7">
        <f t="shared" si="3"/>
        <v>-57.92</v>
      </c>
    </row>
    <row r="23" spans="1:7" x14ac:dyDescent="0.25">
      <c r="A23" s="10">
        <v>144</v>
      </c>
      <c r="B23" s="6" t="s">
        <v>9</v>
      </c>
      <c r="C23" s="7">
        <v>72.400000000000006</v>
      </c>
      <c r="D23" s="8">
        <v>43452</v>
      </c>
      <c r="E23" s="8">
        <v>43452</v>
      </c>
      <c r="F23" s="6">
        <f t="shared" si="2"/>
        <v>0</v>
      </c>
      <c r="G23" s="7">
        <f t="shared" si="3"/>
        <v>0</v>
      </c>
    </row>
    <row r="24" spans="1:7" x14ac:dyDescent="0.25">
      <c r="A24" s="10">
        <v>145</v>
      </c>
      <c r="B24" s="6" t="s">
        <v>10</v>
      </c>
      <c r="C24" s="7">
        <v>84</v>
      </c>
      <c r="D24" s="8">
        <v>43399</v>
      </c>
      <c r="E24" s="8">
        <v>43462</v>
      </c>
      <c r="F24" s="6">
        <f t="shared" si="2"/>
        <v>63</v>
      </c>
      <c r="G24" s="7">
        <f t="shared" si="3"/>
        <v>5292</v>
      </c>
    </row>
    <row r="25" spans="1:7" x14ac:dyDescent="0.25">
      <c r="A25" s="10">
        <v>146</v>
      </c>
      <c r="B25" s="6" t="s">
        <v>15</v>
      </c>
      <c r="C25" s="7">
        <v>39.28</v>
      </c>
      <c r="D25" s="8">
        <v>43440</v>
      </c>
      <c r="E25" s="8">
        <v>43462</v>
      </c>
      <c r="F25" s="6">
        <f t="shared" si="2"/>
        <v>22</v>
      </c>
      <c r="G25" s="7">
        <f t="shared" si="3"/>
        <v>864.16000000000008</v>
      </c>
    </row>
    <row r="26" spans="1:7" x14ac:dyDescent="0.25">
      <c r="A26" s="10">
        <v>147</v>
      </c>
      <c r="B26" s="6" t="s">
        <v>12</v>
      </c>
      <c r="C26" s="7">
        <v>14.67</v>
      </c>
      <c r="D26" s="8">
        <v>43442</v>
      </c>
      <c r="E26" s="8">
        <v>43462</v>
      </c>
      <c r="F26" s="6">
        <f t="shared" si="2"/>
        <v>20</v>
      </c>
      <c r="G26" s="7">
        <f t="shared" si="3"/>
        <v>293.39999999999998</v>
      </c>
    </row>
    <row r="27" spans="1:7" x14ac:dyDescent="0.25">
      <c r="A27" s="10">
        <v>148</v>
      </c>
      <c r="B27" s="6" t="s">
        <v>8</v>
      </c>
      <c r="C27" s="7">
        <v>15484.62</v>
      </c>
      <c r="D27" s="8">
        <v>43449</v>
      </c>
      <c r="E27" s="8">
        <v>43462</v>
      </c>
      <c r="F27" s="6">
        <f t="shared" si="2"/>
        <v>13</v>
      </c>
      <c r="G27" s="7">
        <f t="shared" si="3"/>
        <v>201300.06</v>
      </c>
    </row>
    <row r="28" spans="1:7" x14ac:dyDescent="0.25">
      <c r="A28" s="10">
        <v>149</v>
      </c>
      <c r="B28" s="6" t="s">
        <v>24</v>
      </c>
      <c r="C28" s="7">
        <v>524</v>
      </c>
      <c r="D28" s="8">
        <v>43451</v>
      </c>
      <c r="E28" s="8">
        <v>43462</v>
      </c>
      <c r="F28" s="6">
        <f t="shared" si="2"/>
        <v>11</v>
      </c>
      <c r="G28" s="7">
        <f t="shared" si="3"/>
        <v>5764</v>
      </c>
    </row>
    <row r="29" spans="1:7" x14ac:dyDescent="0.25">
      <c r="A29" s="10">
        <v>150</v>
      </c>
      <c r="B29" s="6" t="s">
        <v>17</v>
      </c>
      <c r="C29" s="7">
        <v>2101.89</v>
      </c>
      <c r="D29" s="8">
        <v>43456</v>
      </c>
      <c r="E29" s="8">
        <v>43462</v>
      </c>
      <c r="F29" s="6">
        <f t="shared" si="2"/>
        <v>6</v>
      </c>
      <c r="G29" s="7">
        <f t="shared" si="3"/>
        <v>12611.34</v>
      </c>
    </row>
    <row r="30" spans="1:7" x14ac:dyDescent="0.25">
      <c r="A30" s="10">
        <v>151</v>
      </c>
      <c r="B30" s="6" t="s">
        <v>11</v>
      </c>
      <c r="C30" s="7">
        <v>1346.69</v>
      </c>
      <c r="D30" s="8">
        <v>43462</v>
      </c>
      <c r="E30" s="8">
        <v>43462</v>
      </c>
      <c r="F30" s="6">
        <f t="shared" si="2"/>
        <v>0</v>
      </c>
      <c r="G30" s="7">
        <f t="shared" si="3"/>
        <v>0</v>
      </c>
    </row>
    <row r="31" spans="1:7" x14ac:dyDescent="0.25">
      <c r="A31" s="10">
        <v>152</v>
      </c>
      <c r="B31" s="6" t="s">
        <v>20</v>
      </c>
      <c r="C31" s="7">
        <v>47.04</v>
      </c>
      <c r="D31" s="8">
        <v>43464</v>
      </c>
      <c r="E31" s="8">
        <v>43462</v>
      </c>
      <c r="F31" s="6">
        <f t="shared" si="2"/>
        <v>-2</v>
      </c>
      <c r="G31" s="7">
        <f t="shared" si="3"/>
        <v>-94.08</v>
      </c>
    </row>
    <row r="32" spans="1:7" x14ac:dyDescent="0.25">
      <c r="A32" s="10">
        <v>153</v>
      </c>
      <c r="B32" s="6" t="s">
        <v>14</v>
      </c>
      <c r="C32" s="7">
        <v>2500.4</v>
      </c>
      <c r="D32" s="8">
        <v>43465</v>
      </c>
      <c r="E32" s="8">
        <v>43462</v>
      </c>
      <c r="F32" s="6">
        <f t="shared" si="2"/>
        <v>-3</v>
      </c>
      <c r="G32" s="7">
        <f t="shared" si="3"/>
        <v>-7501.2000000000007</v>
      </c>
    </row>
    <row r="33" spans="1:7" x14ac:dyDescent="0.25">
      <c r="A33" s="10">
        <v>154</v>
      </c>
      <c r="B33" s="6" t="s">
        <v>18</v>
      </c>
      <c r="C33" s="7">
        <v>68.099999999999994</v>
      </c>
      <c r="D33" s="8">
        <v>43465</v>
      </c>
      <c r="E33" s="8">
        <v>43462</v>
      </c>
      <c r="F33" s="6">
        <f t="shared" si="2"/>
        <v>-3</v>
      </c>
      <c r="G33" s="7">
        <f t="shared" si="3"/>
        <v>-204.29999999999998</v>
      </c>
    </row>
    <row r="34" spans="1:7" x14ac:dyDescent="0.25">
      <c r="G34" s="1"/>
    </row>
    <row r="35" spans="1:7" x14ac:dyDescent="0.25">
      <c r="C35" s="1">
        <f>SUM(C4:C34)</f>
        <v>53868.42</v>
      </c>
      <c r="G35" s="1">
        <f>SUM(G4:G34)</f>
        <v>721449.97</v>
      </c>
    </row>
    <row r="37" spans="1:7" ht="15.75" x14ac:dyDescent="0.25">
      <c r="D37" s="11" t="s">
        <v>7</v>
      </c>
      <c r="E37" s="12"/>
      <c r="F37" s="13"/>
      <c r="G37" s="3">
        <f>G35/C35</f>
        <v>13.392818463953462</v>
      </c>
    </row>
  </sheetData>
  <sortState ref="A4:G33">
    <sortCondition ref="E4:E33"/>
    <sortCondition ref="D4:D33"/>
  </sortState>
  <mergeCells count="1">
    <mergeCell ref="D37:F3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2019-03-20T08:22:14Z</dcterms:modified>
</cp:coreProperties>
</file>