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 activeTab="1"/>
  </bookViews>
  <sheets>
    <sheet name="Metarda" sheetId="2" r:id="rId1"/>
    <sheet name="CIG 2021" sheetId="3" r:id="rId2"/>
  </sheets>
  <definedNames>
    <definedName name="_xlnm._FilterDatabase" localSheetId="1" hidden="1">'CIG 2021'!$A$2:$T$55</definedName>
    <definedName name="_Hlk30151778" localSheetId="1">'CIG 2021'!#REF!</definedName>
    <definedName name="_Hlk30151901" localSheetId="1">'CIG 2021'!#REF!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3"/>
  <c r="S15"/>
  <c r="S12"/>
  <c r="S11"/>
  <c r="S35"/>
  <c r="S24"/>
  <c r="S25"/>
  <c r="S10"/>
  <c r="S9"/>
  <c r="S7"/>
  <c r="S8"/>
</calcChain>
</file>

<file path=xl/sharedStrings.xml><?xml version="1.0" encoding="utf-8"?>
<sst xmlns="http://schemas.openxmlformats.org/spreadsheetml/2006/main" count="440" uniqueCount="222">
  <si>
    <t>CIG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</si>
  <si>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</si>
  <si>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</si>
  <si>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</si>
  <si>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</si>
  <si>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</si>
  <si>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</si>
  <si>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</si>
  <si>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</si>
  <si>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</si>
  <si>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</si>
  <si>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</si>
  <si>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</si>
  <si>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</si>
  <si>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</si>
  <si>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</si>
  <si>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</si>
  <si>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</si>
  <si>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</si>
  <si>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</si>
  <si>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</si>
  <si>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</si>
  <si>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</si>
  <si>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</si>
  <si>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</si>
  <si>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</si>
  <si>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</si>
  <si>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</si>
  <si>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</si>
  <si>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DESCRIZIONE ENTE PUBBLICATORE</t>
  </si>
  <si>
    <t>www.albaservizi.it</t>
  </si>
  <si>
    <t>23-AFFIDAMENTO IN ECONOMIA - AFFIDAMENTO DIRETTO</t>
  </si>
  <si>
    <t>08262191003</t>
  </si>
  <si>
    <t>12484241000</t>
  </si>
  <si>
    <t xml:space="preserve">CORESI </t>
  </si>
  <si>
    <t>ELETTRICA 88</t>
  </si>
  <si>
    <t>BIORISTORO</t>
  </si>
  <si>
    <t>ERREBIAN SPA</t>
  </si>
  <si>
    <t>10959711002</t>
  </si>
  <si>
    <t>00384350435</t>
  </si>
  <si>
    <t>01337360596</t>
  </si>
  <si>
    <t>06071181009</t>
  </si>
  <si>
    <t>DRIN SERVICE</t>
  </si>
  <si>
    <t>04080441001</t>
  </si>
  <si>
    <t>03-PROCEDURA NEGOZIATA PREVIA PUBBLICAZIONE DEL BANDO</t>
  </si>
  <si>
    <t>COOP. ALTEYA</t>
  </si>
  <si>
    <t>CHIUSO</t>
  </si>
  <si>
    <t>ATTREZZATURA VARIA E MINUTA</t>
  </si>
  <si>
    <t>GAZZETTA AMMINISTRATIVA</t>
  </si>
  <si>
    <t>GIST ANTINFORTUNISTICA</t>
  </si>
  <si>
    <t>GENERALI ITALIA</t>
  </si>
  <si>
    <t>ARTI GRAFICHE</t>
  </si>
  <si>
    <t>DIGITAL TRADE</t>
  </si>
  <si>
    <t>THERMONET</t>
  </si>
  <si>
    <t>ACCESS POINT</t>
  </si>
  <si>
    <t>POLIZZA RC AUTO</t>
  </si>
  <si>
    <t>GLEMA SRL</t>
  </si>
  <si>
    <t>ZDD301D6E1</t>
  </si>
  <si>
    <t>FORNITURA MATERIALE DI CANCELLERIA</t>
  </si>
  <si>
    <t>ERREBIAN</t>
  </si>
  <si>
    <t>Z483020405</t>
  </si>
  <si>
    <t>REINTEGRO CASSETTE DI PRIMO SOCCORSO</t>
  </si>
  <si>
    <t>VINCAL SRL</t>
  </si>
  <si>
    <t>06991810588</t>
  </si>
  <si>
    <t>08397890586</t>
  </si>
  <si>
    <t>ZF23036A9C</t>
  </si>
  <si>
    <t>Adesione Gazzetta Amministrativa</t>
  </si>
  <si>
    <t>Z54306FEEC</t>
  </si>
  <si>
    <t>POLIZZE INFORTUNI ASILI E LUDOTECA</t>
  </si>
  <si>
    <t>11061581002</t>
  </si>
  <si>
    <t>07156011004</t>
  </si>
  <si>
    <t>09446811003</t>
  </si>
  <si>
    <t>Z6F3081BAC</t>
  </si>
  <si>
    <t>00940430580</t>
  </si>
  <si>
    <t xml:space="preserve">Massimini snc </t>
  </si>
  <si>
    <t>ZFA3081BE1</t>
  </si>
  <si>
    <t>Z063081BCE</t>
  </si>
  <si>
    <t>CONONE MACCHINA MULTIFUNZIONE AMMINISTRAZIONE</t>
  </si>
  <si>
    <t xml:space="preserve">DIGITAL TRADE </t>
  </si>
  <si>
    <t>Z6B3081D89</t>
  </si>
  <si>
    <t>97910230586</t>
  </si>
  <si>
    <t>00885351007</t>
  </si>
  <si>
    <t>ZAC30831FF</t>
  </si>
  <si>
    <t>FORNITURA PRODOTTI IGINICI</t>
  </si>
  <si>
    <t>ZB5308F593</t>
  </si>
  <si>
    <t>Z83308F3DD</t>
  </si>
  <si>
    <t>FORNITURA MASCHERINE</t>
  </si>
  <si>
    <t>ALBALONGA</t>
  </si>
  <si>
    <t>ASSISTENZA SITO WEB</t>
  </si>
  <si>
    <t>Z8A3090D48</t>
  </si>
  <si>
    <t>LAVORI FINESTRE E TENDAGGIO NIDO PLUS</t>
  </si>
  <si>
    <t xml:space="preserve">BUONI PASTO AEC </t>
  </si>
  <si>
    <t>TECNOART</t>
  </si>
  <si>
    <t>Z5630945DC</t>
  </si>
  <si>
    <t>Z8630A5C81</t>
  </si>
  <si>
    <t>ZEA30A5CFC</t>
  </si>
  <si>
    <t>ZDA30A5C98</t>
  </si>
  <si>
    <t>MATERIALE DIDATTICO LUDOTECA</t>
  </si>
  <si>
    <t>MATERIALE DIDATTICO NIDO POMPEO MAGNO</t>
  </si>
  <si>
    <t>GIODICART SRL</t>
  </si>
  <si>
    <t>DIDATTICA TOSCANA SRL</t>
  </si>
  <si>
    <t>BORGIONE SRL</t>
  </si>
  <si>
    <t>00486330509</t>
  </si>
  <si>
    <t>Z8430A28FB</t>
  </si>
  <si>
    <t>RINNOVO FIRMA DIGITALE</t>
  </si>
  <si>
    <t>Z0630B2E24</t>
  </si>
  <si>
    <t>STAMPA MANIFESTI</t>
  </si>
  <si>
    <t>01372261006</t>
  </si>
  <si>
    <t>ZFA30D5D15</t>
  </si>
  <si>
    <t>MANUTENZIONE PRESIDI ANTINCENDIO</t>
  </si>
  <si>
    <t>ZDA30DE591</t>
  </si>
  <si>
    <t>DPI emergenza covid-19</t>
  </si>
  <si>
    <t>10435001002</t>
  </si>
  <si>
    <t>ZA830F943E</t>
  </si>
  <si>
    <t>TAMPONI ANTIGIENICI RAPIDI</t>
  </si>
  <si>
    <t>FARMACIA CAMERUCCI</t>
  </si>
  <si>
    <t>00110261005</t>
  </si>
  <si>
    <t>Z0331068A7</t>
  </si>
  <si>
    <t>Z4B3106873</t>
  </si>
  <si>
    <t>CANONE MACCHINA MULTIFUNZIONE NIDO ALBANO</t>
  </si>
  <si>
    <t>CANONE MACCHINA MULTIFUNZIONE NIDO CECCHINA</t>
  </si>
  <si>
    <t>ZF231214D3</t>
  </si>
  <si>
    <t>SOFTWARE PROTOCOLLO E CONSERVAZIONE DOCUMENTI</t>
  </si>
  <si>
    <t xml:space="preserve">HALLEY INFORMATICA </t>
  </si>
  <si>
    <t>ZDF31597B2</t>
  </si>
  <si>
    <t>FORNITURA MATERIALEINFORMATICO</t>
  </si>
  <si>
    <t>C2 GRUP SRL</t>
  </si>
  <si>
    <t>01121130197</t>
  </si>
  <si>
    <t>SI</t>
  </si>
  <si>
    <t>ZC131C145E</t>
  </si>
  <si>
    <t>SOSTITUZIONE HDD CON SSD DA 240 ai PC</t>
  </si>
  <si>
    <t>PRONTO PC</t>
  </si>
  <si>
    <t>Z9931C0D82</t>
  </si>
  <si>
    <t>FORNITURA ZANZARIERE</t>
  </si>
  <si>
    <t>12292471005</t>
  </si>
  <si>
    <t>GIRES SRL</t>
  </si>
  <si>
    <t>Z3431C2E18</t>
  </si>
  <si>
    <t>FORMNITURA CONDIZIONATORI MONOBLOCCO</t>
  </si>
  <si>
    <t>Z9431D3443</t>
  </si>
  <si>
    <t>RIPARAZIONE FORNO ASILO POMPEO MAGNO</t>
  </si>
  <si>
    <t>DELL CHI</t>
  </si>
  <si>
    <t>Z0131D4F50</t>
  </si>
  <si>
    <t>FORNITURA DPI</t>
  </si>
  <si>
    <t>ZF931E3003</t>
  </si>
  <si>
    <t>POLIZZA TUTELA LEGALE</t>
  </si>
  <si>
    <t>MEDIASS</t>
  </si>
  <si>
    <t>Z3431E63D3</t>
  </si>
  <si>
    <t>CONSULENZA PER MANUTENZIONE STRUTTURE NIDI</t>
  </si>
  <si>
    <t>14803811000</t>
  </si>
  <si>
    <t>DB SERVICES SRLS</t>
  </si>
  <si>
    <t>ZE6320D25B</t>
  </si>
  <si>
    <t>FORNITURA E INSTALLAZIONE PERGOLE ASILO NIDO PLUS</t>
  </si>
  <si>
    <t>Z633229461</t>
  </si>
  <si>
    <t>SOSTITUZIONE PNEUMATICI</t>
  </si>
  <si>
    <t>08610471008</t>
  </si>
  <si>
    <t>SPACCESI GOMME SNC</t>
  </si>
  <si>
    <t>Z3B323D9E6</t>
  </si>
  <si>
    <t>Fornitura SSD</t>
  </si>
  <si>
    <t>Z9D3247D94</t>
  </si>
  <si>
    <t>Z0C324DEC8</t>
  </si>
  <si>
    <t>COMPONENTISTICA ELETTRONICA DEL GRUPPO DI RICAMBIO ARIA</t>
  </si>
  <si>
    <t>ZEE325E4B1</t>
  </si>
  <si>
    <t>SOSTITUZIONE PIANTONE STERZO FIAT PANDA</t>
  </si>
  <si>
    <t>Z CAR</t>
  </si>
  <si>
    <t>ZEE32997D3</t>
  </si>
  <si>
    <t>GIOCHI LUDOTECA</t>
  </si>
  <si>
    <t>IKEA</t>
  </si>
  <si>
    <t>ZA932B5CD5</t>
  </si>
  <si>
    <t>MONITORAGGIO POSTAZIONI BLATTOIDEI E RODITORI</t>
  </si>
  <si>
    <t>MS SERVIZI SRL</t>
  </si>
  <si>
    <t>08056531000</t>
  </si>
  <si>
    <t>Z2C32C75DF</t>
  </si>
  <si>
    <t>LAVORI DI MANUTENZIONE STRAORDIANRIA PLUS</t>
  </si>
  <si>
    <t>PARCO DEL CEDRO</t>
  </si>
  <si>
    <t>07808631001</t>
  </si>
  <si>
    <t>Z7B32F4447</t>
  </si>
  <si>
    <t>CONVENZIONE FORNITURA GENERI ALIMENTARI</t>
  </si>
  <si>
    <t>ZDC3316808</t>
  </si>
  <si>
    <t>MACCHINA MULTIFUNZIONE LUDOTECA</t>
  </si>
  <si>
    <t>ZDE332AA2A</t>
  </si>
  <si>
    <t>SOMMINISTRAZIONE LAVORO TEMPO DETERMINATO</t>
  </si>
  <si>
    <t>12730090151</t>
  </si>
  <si>
    <t>RANDSTAD ITALIA SPA</t>
  </si>
  <si>
    <t>Z09333892B</t>
  </si>
  <si>
    <t>ASSISTENZA PDL E BACKUP NAS</t>
  </si>
  <si>
    <t>Z99334CA5B</t>
  </si>
  <si>
    <t>CORSO DI FORMAZIONE PER RISCHI COVID</t>
  </si>
  <si>
    <t>08843761217</t>
  </si>
  <si>
    <t>GAROFALO ANTONIO</t>
  </si>
  <si>
    <t>Z7E334CCE2</t>
  </si>
  <si>
    <t>CORSO FORMAZIONE ADEMPIMENTI EX DLGS 81/08</t>
  </si>
  <si>
    <t>04523931212</t>
  </si>
  <si>
    <t>626 MIRO SRL</t>
  </si>
  <si>
    <t>ZF0335EF6F</t>
  </si>
  <si>
    <t>FORNITURA MASCHERINE FFP2</t>
  </si>
  <si>
    <t>FOR.ME.SA SRL</t>
  </si>
  <si>
    <t>01714420344</t>
  </si>
  <si>
    <t>Z0E339B126</t>
  </si>
  <si>
    <t>MANUTENZIONE CALDAIE  E CONDIZIONATORI</t>
  </si>
  <si>
    <t>Z1033D5813</t>
  </si>
  <si>
    <t>Z8033D87E9</t>
  </si>
  <si>
    <t>Servizio di assistenza domiciliare in favore di anziani, disabili e disabili gravissimi e AEC</t>
  </si>
  <si>
    <t>Affidamento servizio Brokeraggio assicurativo</t>
  </si>
  <si>
    <t>ZA333FA2CC</t>
  </si>
  <si>
    <t>00124140211</t>
  </si>
  <si>
    <t>DUSSMAN SERVICE SRL</t>
  </si>
  <si>
    <t>COMET</t>
  </si>
  <si>
    <t>10540991006,09313291008,10757481006</t>
  </si>
  <si>
    <t>COMET, Mercuri Antincendio, Gupa antincendio</t>
  </si>
  <si>
    <t>10540991006</t>
  </si>
  <si>
    <t>Z10346D2BC</t>
  </si>
  <si>
    <t>00124140212</t>
  </si>
  <si>
    <t>Fornitura pasti da destinarsi agli AEC 2021-2022</t>
  </si>
  <si>
    <t>Fornitura pasti da destinarsi agli AEC 2020-2022</t>
  </si>
  <si>
    <t>NO</t>
  </si>
  <si>
    <t>09395351001</t>
  </si>
  <si>
    <t>02027040019</t>
  </si>
  <si>
    <t>652,00</t>
  </si>
  <si>
    <t>14597291005</t>
  </si>
  <si>
    <t>11572181003;09041250151;07592251008;12079170150;01628540229</t>
  </si>
  <si>
    <t>Brokeritaly;PCA Spa;mediazioni ass.ve; GBSAPRI; INSER</t>
  </si>
  <si>
    <t>07246951003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</si>
</sst>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9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7" fillId="2" borderId="1" xfId="0" applyFont="1" applyFill="1" applyBorder="1"/>
    <xf numFmtId="1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0" fillId="2" borderId="0" xfId="0" applyFill="1"/>
    <xf numFmtId="0" fontId="7" fillId="2" borderId="1" xfId="0" applyFont="1" applyFill="1" applyBorder="1" applyAlignment="1">
      <alignment horizontal="center" wrapText="1"/>
    </xf>
    <xf numFmtId="49" fontId="7" fillId="2" borderId="1" xfId="0" quotePrefix="1" applyNumberFormat="1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49" fontId="7" fillId="0" borderId="1" xfId="0" quotePrefix="1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0" fontId="7" fillId="0" borderId="1" xfId="0" applyFont="1" applyBorder="1"/>
    <xf numFmtId="0" fontId="9" fillId="0" borderId="1" xfId="0" applyFont="1" applyBorder="1"/>
    <xf numFmtId="164" fontId="7" fillId="0" borderId="1" xfId="0" applyNumberFormat="1" applyFont="1" applyFill="1" applyBorder="1"/>
    <xf numFmtId="14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1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49" fontId="14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1" xfId="0" quotePrefix="1" applyNumberFormat="1" applyFont="1" applyFill="1" applyBorder="1" applyAlignment="1">
      <alignment horizontal="right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baserviz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opLeftCell="B1" workbookViewId="0">
      <selection activeCell="F3" sqref="F3"/>
    </sheetView>
  </sheetViews>
  <sheetFormatPr defaultRowHeight="15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ht="47.25">
      <c r="A1" s="1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ht="25.5">
      <c r="A2" s="3" t="s">
        <v>27</v>
      </c>
      <c r="B2" s="3" t="s">
        <v>28</v>
      </c>
      <c r="C2" s="4">
        <v>44589</v>
      </c>
      <c r="D2" s="3" t="s">
        <v>29</v>
      </c>
      <c r="E2" s="4">
        <v>44588</v>
      </c>
      <c r="F2" s="3">
        <v>2021</v>
      </c>
      <c r="G2" s="5" t="s">
        <v>30</v>
      </c>
      <c r="H2" s="3"/>
    </row>
  </sheetData>
  <hyperlinks>
    <hyperlink ref="G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7"/>
  <sheetViews>
    <sheetView tabSelected="1" workbookViewId="0">
      <pane xSplit="5" ySplit="2" topLeftCell="J42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RowHeight="15"/>
  <cols>
    <col min="1" max="1" width="14.5703125" style="10" bestFit="1" customWidth="1"/>
    <col min="2" max="2" width="11.5703125" style="10" hidden="1" customWidth="1"/>
    <col min="3" max="3" width="16.140625" style="26" hidden="1" customWidth="1"/>
    <col min="4" max="4" width="36.85546875" style="10" customWidth="1"/>
    <col min="5" max="5" width="38.28515625" style="27" customWidth="1"/>
    <col min="6" max="6" width="11.42578125" style="10" customWidth="1"/>
    <col min="7" max="7" width="23.7109375" style="10" bestFit="1" customWidth="1"/>
    <col min="8" max="8" width="22.140625" style="28" bestFit="1" customWidth="1"/>
    <col min="9" max="9" width="12.28515625" style="10" customWidth="1"/>
    <col min="10" max="10" width="22.5703125" style="10" bestFit="1" customWidth="1"/>
    <col min="11" max="11" width="8.85546875" style="10" hidden="1" customWidth="1"/>
    <col min="12" max="12" width="11.28515625" style="10" hidden="1" customWidth="1"/>
    <col min="13" max="13" width="18.5703125" style="28" customWidth="1"/>
    <col min="14" max="14" width="14.140625" style="10" hidden="1" customWidth="1"/>
    <col min="15" max="15" width="20.42578125" style="10" customWidth="1"/>
    <col min="16" max="16" width="18.7109375" style="29" customWidth="1"/>
    <col min="17" max="17" width="17.140625" style="10" customWidth="1"/>
    <col min="18" max="18" width="17" style="10" customWidth="1"/>
    <col min="19" max="19" width="25.42578125" style="29" bestFit="1" customWidth="1"/>
    <col min="20" max="20" width="22" style="29" customWidth="1"/>
    <col min="21" max="16384" width="9.140625" style="10"/>
  </cols>
  <sheetData>
    <row r="2" spans="1:22" s="19" customFormat="1" ht="76.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17" t="s">
        <v>6</v>
      </c>
      <c r="H2" s="18" t="s">
        <v>7</v>
      </c>
      <c r="I2" s="16" t="s">
        <v>8</v>
      </c>
      <c r="J2" s="16" t="s">
        <v>9</v>
      </c>
      <c r="K2" s="17" t="s">
        <v>10</v>
      </c>
      <c r="L2" s="17" t="s">
        <v>11</v>
      </c>
      <c r="M2" s="61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16" t="s">
        <v>46</v>
      </c>
    </row>
    <row r="3" spans="1:22" ht="24.75" customHeight="1">
      <c r="A3" s="62" t="s">
        <v>57</v>
      </c>
      <c r="B3" s="6"/>
      <c r="C3" s="8"/>
      <c r="D3" s="8" t="s">
        <v>58</v>
      </c>
      <c r="E3" s="11" t="s">
        <v>31</v>
      </c>
      <c r="F3" s="6"/>
      <c r="G3" s="6"/>
      <c r="H3" s="12" t="s">
        <v>64</v>
      </c>
      <c r="I3" s="8"/>
      <c r="J3" s="8" t="s">
        <v>59</v>
      </c>
      <c r="K3" s="8"/>
      <c r="L3" s="8"/>
      <c r="M3" s="12" t="s">
        <v>64</v>
      </c>
      <c r="N3" s="8"/>
      <c r="O3" s="13" t="s">
        <v>37</v>
      </c>
      <c r="P3" s="9">
        <v>4900</v>
      </c>
      <c r="Q3" s="7">
        <v>44197</v>
      </c>
      <c r="R3" s="7">
        <v>44926</v>
      </c>
      <c r="S3" s="9">
        <v>1152.2</v>
      </c>
      <c r="T3" s="14" t="s">
        <v>214</v>
      </c>
    </row>
    <row r="4" spans="1:22" ht="24.75" customHeight="1">
      <c r="A4" s="62" t="s">
        <v>60</v>
      </c>
      <c r="B4" s="32"/>
      <c r="C4" s="30"/>
      <c r="D4" s="30" t="s">
        <v>61</v>
      </c>
      <c r="E4" s="11" t="s">
        <v>31</v>
      </c>
      <c r="F4" s="32"/>
      <c r="G4" s="32"/>
      <c r="H4" s="40" t="s">
        <v>63</v>
      </c>
      <c r="I4" s="38"/>
      <c r="J4" s="38" t="s">
        <v>62</v>
      </c>
      <c r="K4" s="38"/>
      <c r="L4" s="38"/>
      <c r="M4" s="40" t="s">
        <v>63</v>
      </c>
      <c r="N4" s="38"/>
      <c r="O4" s="38" t="s">
        <v>62</v>
      </c>
      <c r="P4" s="34">
        <v>300</v>
      </c>
      <c r="Q4" s="38">
        <v>44207</v>
      </c>
      <c r="R4" s="38">
        <v>44561</v>
      </c>
      <c r="S4" s="34">
        <v>150.88999999999999</v>
      </c>
      <c r="T4" s="37" t="s">
        <v>128</v>
      </c>
      <c r="U4" s="41"/>
      <c r="V4" s="41"/>
    </row>
    <row r="5" spans="1:22" ht="24.75" customHeight="1">
      <c r="A5" s="62" t="s">
        <v>65</v>
      </c>
      <c r="B5" s="32"/>
      <c r="C5" s="30"/>
      <c r="D5" s="30" t="s">
        <v>66</v>
      </c>
      <c r="E5" s="11" t="s">
        <v>31</v>
      </c>
      <c r="F5" s="32"/>
      <c r="G5" s="32"/>
      <c r="H5" s="12" t="s">
        <v>80</v>
      </c>
      <c r="I5" s="38"/>
      <c r="J5" s="38" t="s">
        <v>48</v>
      </c>
      <c r="K5" s="38"/>
      <c r="L5" s="38"/>
      <c r="M5" s="12" t="s">
        <v>80</v>
      </c>
      <c r="N5" s="38"/>
      <c r="O5" s="38" t="s">
        <v>48</v>
      </c>
      <c r="P5" s="34">
        <v>100</v>
      </c>
      <c r="Q5" s="38">
        <v>44197</v>
      </c>
      <c r="R5" s="38">
        <v>44561</v>
      </c>
      <c r="S5" s="34">
        <v>100</v>
      </c>
      <c r="T5" s="37" t="s">
        <v>128</v>
      </c>
      <c r="U5" s="41"/>
      <c r="V5" s="41"/>
    </row>
    <row r="6" spans="1:22" ht="24.75" customHeight="1">
      <c r="A6" s="62" t="s">
        <v>67</v>
      </c>
      <c r="B6" s="32"/>
      <c r="C6" s="30"/>
      <c r="D6" s="30" t="s">
        <v>68</v>
      </c>
      <c r="E6" s="11" t="s">
        <v>31</v>
      </c>
      <c r="F6" s="32"/>
      <c r="G6" s="32"/>
      <c r="H6" s="12" t="s">
        <v>81</v>
      </c>
      <c r="I6" s="38"/>
      <c r="J6" s="30" t="s">
        <v>50</v>
      </c>
      <c r="K6" s="38"/>
      <c r="L6" s="38"/>
      <c r="M6" s="12" t="s">
        <v>81</v>
      </c>
      <c r="N6" s="38"/>
      <c r="O6" s="30" t="s">
        <v>50</v>
      </c>
      <c r="P6" s="34">
        <v>1125</v>
      </c>
      <c r="Q6" s="38">
        <v>44208</v>
      </c>
      <c r="R6" s="38">
        <v>44663</v>
      </c>
      <c r="S6" s="34">
        <v>1125</v>
      </c>
      <c r="T6" s="37" t="s">
        <v>214</v>
      </c>
      <c r="U6" s="41"/>
      <c r="V6" s="41"/>
    </row>
    <row r="7" spans="1:22" ht="24.75" customHeight="1">
      <c r="A7" s="55" t="s">
        <v>72</v>
      </c>
      <c r="B7" s="32"/>
      <c r="C7" s="30"/>
      <c r="D7" s="30" t="s">
        <v>47</v>
      </c>
      <c r="E7" s="11" t="s">
        <v>31</v>
      </c>
      <c r="F7" s="32"/>
      <c r="G7" s="32"/>
      <c r="H7" s="20" t="s">
        <v>73</v>
      </c>
      <c r="I7" s="8"/>
      <c r="J7" s="8" t="s">
        <v>74</v>
      </c>
      <c r="K7" s="38"/>
      <c r="L7" s="38"/>
      <c r="M7" s="20" t="s">
        <v>73</v>
      </c>
      <c r="N7" s="8"/>
      <c r="O7" s="8" t="s">
        <v>74</v>
      </c>
      <c r="P7" s="34">
        <v>1000</v>
      </c>
      <c r="Q7" s="38">
        <v>44231</v>
      </c>
      <c r="R7" s="38">
        <v>44561</v>
      </c>
      <c r="S7" s="34">
        <f>30.5+13.12+140.17</f>
        <v>183.79</v>
      </c>
      <c r="T7" s="37" t="s">
        <v>128</v>
      </c>
      <c r="U7" s="41"/>
      <c r="V7" s="41"/>
    </row>
    <row r="8" spans="1:22" ht="24.75" customHeight="1">
      <c r="A8" s="55" t="s">
        <v>75</v>
      </c>
      <c r="B8" s="42"/>
      <c r="C8" s="43"/>
      <c r="D8" s="30" t="s">
        <v>47</v>
      </c>
      <c r="E8" s="11" t="s">
        <v>31</v>
      </c>
      <c r="F8" s="42"/>
      <c r="G8" s="42"/>
      <c r="H8" s="20">
        <v>11191991006</v>
      </c>
      <c r="I8" s="7"/>
      <c r="J8" s="7" t="s">
        <v>34</v>
      </c>
      <c r="K8" s="39"/>
      <c r="L8" s="39"/>
      <c r="M8" s="20">
        <v>11191991006</v>
      </c>
      <c r="N8" s="7"/>
      <c r="O8" s="7" t="s">
        <v>34</v>
      </c>
      <c r="P8" s="34">
        <v>1000</v>
      </c>
      <c r="Q8" s="38">
        <v>44231</v>
      </c>
      <c r="R8" s="39">
        <v>44561</v>
      </c>
      <c r="S8" s="34">
        <f>49.25+103.89+9.88</f>
        <v>163.01999999999998</v>
      </c>
      <c r="T8" s="37" t="s">
        <v>128</v>
      </c>
      <c r="U8" s="41"/>
      <c r="V8" s="41"/>
    </row>
    <row r="9" spans="1:22" ht="24.75">
      <c r="A9" s="56" t="s">
        <v>76</v>
      </c>
      <c r="B9" s="32"/>
      <c r="C9" s="30"/>
      <c r="D9" s="30" t="s">
        <v>47</v>
      </c>
      <c r="E9" s="11" t="s">
        <v>31</v>
      </c>
      <c r="F9" s="32"/>
      <c r="G9" s="32"/>
      <c r="H9" s="20" t="s">
        <v>32</v>
      </c>
      <c r="I9" s="7"/>
      <c r="J9" s="7" t="s">
        <v>35</v>
      </c>
      <c r="K9" s="45"/>
      <c r="L9" s="45"/>
      <c r="M9" s="20" t="s">
        <v>32</v>
      </c>
      <c r="N9" s="7"/>
      <c r="O9" s="7" t="s">
        <v>35</v>
      </c>
      <c r="P9" s="34">
        <v>1000</v>
      </c>
      <c r="Q9" s="38">
        <v>44231</v>
      </c>
      <c r="R9" s="38">
        <v>44561</v>
      </c>
      <c r="S9" s="34">
        <f>69.69+122.04+22.03+154.94</f>
        <v>368.70000000000005</v>
      </c>
      <c r="T9" s="37" t="s">
        <v>128</v>
      </c>
      <c r="U9" s="41"/>
      <c r="V9" s="41"/>
    </row>
    <row r="10" spans="1:22" ht="24.75">
      <c r="A10" s="55" t="s">
        <v>79</v>
      </c>
      <c r="B10" s="32"/>
      <c r="C10" s="30"/>
      <c r="D10" s="30" t="s">
        <v>77</v>
      </c>
      <c r="E10" s="11" t="s">
        <v>31</v>
      </c>
      <c r="F10" s="32"/>
      <c r="G10" s="32"/>
      <c r="H10" s="33" t="s">
        <v>41</v>
      </c>
      <c r="I10" s="45"/>
      <c r="J10" s="38" t="s">
        <v>78</v>
      </c>
      <c r="K10" s="45"/>
      <c r="L10" s="45"/>
      <c r="M10" s="33" t="s">
        <v>41</v>
      </c>
      <c r="N10" s="45"/>
      <c r="O10" s="38" t="s">
        <v>52</v>
      </c>
      <c r="P10" s="34">
        <v>1000</v>
      </c>
      <c r="Q10" s="38">
        <v>44210</v>
      </c>
      <c r="R10" s="38">
        <v>44712</v>
      </c>
      <c r="S10" s="34">
        <f>68.11+72.87+65.84</f>
        <v>206.82000000000002</v>
      </c>
      <c r="T10" s="37" t="s">
        <v>214</v>
      </c>
      <c r="U10" s="41"/>
      <c r="V10" s="41"/>
    </row>
    <row r="11" spans="1:22" ht="24.75" customHeight="1">
      <c r="A11" s="62" t="s">
        <v>82</v>
      </c>
      <c r="B11" s="42"/>
      <c r="C11" s="43"/>
      <c r="D11" s="30" t="s">
        <v>83</v>
      </c>
      <c r="E11" s="11" t="s">
        <v>31</v>
      </c>
      <c r="F11" s="42"/>
      <c r="G11" s="42"/>
      <c r="H11" s="12" t="s">
        <v>64</v>
      </c>
      <c r="I11" s="8"/>
      <c r="J11" s="8" t="s">
        <v>59</v>
      </c>
      <c r="K11" s="43"/>
      <c r="L11" s="43"/>
      <c r="M11" s="12" t="s">
        <v>64</v>
      </c>
      <c r="N11" s="8"/>
      <c r="O11" s="8" t="s">
        <v>59</v>
      </c>
      <c r="P11" s="34">
        <v>4950</v>
      </c>
      <c r="Q11" s="38">
        <v>44231</v>
      </c>
      <c r="R11" s="39">
        <v>44561</v>
      </c>
      <c r="S11" s="46">
        <f>1911.27+110.44+1271.9+1341.06</f>
        <v>4634.67</v>
      </c>
      <c r="T11" s="37" t="s">
        <v>214</v>
      </c>
      <c r="U11" s="41"/>
      <c r="V11" s="41"/>
    </row>
    <row r="12" spans="1:22" ht="28.5" customHeight="1">
      <c r="A12" s="62" t="s">
        <v>84</v>
      </c>
      <c r="B12" s="32"/>
      <c r="C12" s="30"/>
      <c r="D12" s="30" t="s">
        <v>86</v>
      </c>
      <c r="E12" s="11" t="s">
        <v>31</v>
      </c>
      <c r="F12" s="32"/>
      <c r="G12" s="32"/>
      <c r="H12" s="20" t="s">
        <v>70</v>
      </c>
      <c r="I12" s="30"/>
      <c r="J12" s="38" t="s">
        <v>87</v>
      </c>
      <c r="K12" s="30"/>
      <c r="L12" s="30"/>
      <c r="M12" s="20" t="s">
        <v>70</v>
      </c>
      <c r="N12" s="30"/>
      <c r="O12" s="38" t="s">
        <v>87</v>
      </c>
      <c r="P12" s="34">
        <v>3100</v>
      </c>
      <c r="Q12" s="38">
        <v>44236</v>
      </c>
      <c r="R12" s="38">
        <v>44561</v>
      </c>
      <c r="S12" s="34">
        <f>729.8+78.03+297.62+584.07+880.78</f>
        <v>2570.3000000000002</v>
      </c>
      <c r="T12" s="37" t="s">
        <v>214</v>
      </c>
      <c r="U12" s="41"/>
      <c r="V12" s="41"/>
    </row>
    <row r="13" spans="1:22" ht="24.75">
      <c r="A13" s="57" t="s">
        <v>85</v>
      </c>
      <c r="B13" s="32"/>
      <c r="C13" s="30"/>
      <c r="D13" s="30" t="s">
        <v>88</v>
      </c>
      <c r="E13" s="11" t="s">
        <v>31</v>
      </c>
      <c r="F13" s="32"/>
      <c r="G13" s="32"/>
      <c r="H13" s="40" t="s">
        <v>215</v>
      </c>
      <c r="I13" s="30"/>
      <c r="J13" s="30" t="s">
        <v>54</v>
      </c>
      <c r="K13" s="30"/>
      <c r="L13" s="30"/>
      <c r="M13" s="40" t="s">
        <v>215</v>
      </c>
      <c r="N13" s="30"/>
      <c r="O13" s="30" t="s">
        <v>54</v>
      </c>
      <c r="P13" s="34">
        <v>800</v>
      </c>
      <c r="Q13" s="38">
        <v>44236</v>
      </c>
      <c r="R13" s="38">
        <v>44561</v>
      </c>
      <c r="S13" s="34"/>
      <c r="T13" s="37" t="s">
        <v>214</v>
      </c>
      <c r="U13" s="41"/>
      <c r="V13" s="41"/>
    </row>
    <row r="14" spans="1:22" ht="24.75" customHeight="1">
      <c r="A14" s="36" t="s">
        <v>89</v>
      </c>
      <c r="B14" s="32"/>
      <c r="C14" s="30"/>
      <c r="D14" s="30" t="s">
        <v>90</v>
      </c>
      <c r="E14" s="11" t="s">
        <v>31</v>
      </c>
      <c r="F14" s="32"/>
      <c r="G14" s="32"/>
      <c r="H14" s="58">
        <v>12797591000</v>
      </c>
      <c r="I14" s="35"/>
      <c r="J14" s="35" t="s">
        <v>92</v>
      </c>
      <c r="K14" s="47"/>
      <c r="L14" s="47"/>
      <c r="M14" s="58">
        <v>12797591000</v>
      </c>
      <c r="N14" s="35"/>
      <c r="O14" s="35" t="s">
        <v>92</v>
      </c>
      <c r="P14" s="34">
        <v>380</v>
      </c>
      <c r="Q14" s="38">
        <v>44236</v>
      </c>
      <c r="R14" s="38">
        <v>44252</v>
      </c>
      <c r="S14" s="34">
        <v>380</v>
      </c>
      <c r="T14" s="37" t="s">
        <v>128</v>
      </c>
      <c r="U14" s="41"/>
      <c r="V14" s="41"/>
    </row>
    <row r="15" spans="1:22" ht="24.75" customHeight="1">
      <c r="A15" s="36" t="s">
        <v>93</v>
      </c>
      <c r="B15" s="32"/>
      <c r="C15" s="30"/>
      <c r="D15" s="30" t="s">
        <v>91</v>
      </c>
      <c r="E15" s="11" t="s">
        <v>31</v>
      </c>
      <c r="F15" s="32"/>
      <c r="G15" s="32"/>
      <c r="H15" s="12" t="s">
        <v>40</v>
      </c>
      <c r="I15" s="8"/>
      <c r="J15" s="7" t="s">
        <v>36</v>
      </c>
      <c r="K15" s="30"/>
      <c r="L15" s="30"/>
      <c r="M15" s="12" t="s">
        <v>40</v>
      </c>
      <c r="N15" s="8"/>
      <c r="O15" s="7" t="s">
        <v>36</v>
      </c>
      <c r="P15" s="34">
        <v>18000</v>
      </c>
      <c r="Q15" s="38">
        <v>44237</v>
      </c>
      <c r="R15" s="38">
        <v>45107</v>
      </c>
      <c r="S15" s="48">
        <f>544.5+616.5+292.5+558+549+202.5+495</f>
        <v>3258</v>
      </c>
      <c r="T15" s="37" t="s">
        <v>214</v>
      </c>
      <c r="U15" s="41"/>
      <c r="V15" s="41"/>
    </row>
    <row r="16" spans="1:22" ht="24.75" customHeight="1">
      <c r="A16" s="36" t="s">
        <v>103</v>
      </c>
      <c r="B16" s="32"/>
      <c r="C16" s="30"/>
      <c r="D16" s="30" t="s">
        <v>104</v>
      </c>
      <c r="E16" s="11" t="s">
        <v>31</v>
      </c>
      <c r="F16" s="32"/>
      <c r="G16" s="32"/>
      <c r="H16" s="59" t="s">
        <v>43</v>
      </c>
      <c r="I16" s="8"/>
      <c r="J16" s="7" t="s">
        <v>42</v>
      </c>
      <c r="K16" s="30"/>
      <c r="L16" s="30"/>
      <c r="M16" s="63">
        <v>4080441001</v>
      </c>
      <c r="N16" s="8"/>
      <c r="O16" s="7" t="s">
        <v>42</v>
      </c>
      <c r="P16" s="34">
        <v>100</v>
      </c>
      <c r="Q16" s="38">
        <v>44242</v>
      </c>
      <c r="R16" s="38">
        <v>44242</v>
      </c>
      <c r="S16" s="48">
        <v>100</v>
      </c>
      <c r="T16" s="37" t="s">
        <v>128</v>
      </c>
      <c r="U16" s="41"/>
      <c r="V16" s="41"/>
    </row>
    <row r="17" spans="1:22" ht="24.75" customHeight="1">
      <c r="A17" s="36" t="s">
        <v>94</v>
      </c>
      <c r="B17" s="32"/>
      <c r="C17" s="30"/>
      <c r="D17" s="30" t="s">
        <v>97</v>
      </c>
      <c r="E17" s="11" t="s">
        <v>31</v>
      </c>
      <c r="F17" s="32"/>
      <c r="G17" s="32"/>
      <c r="H17" s="59" t="s">
        <v>216</v>
      </c>
      <c r="I17" s="30"/>
      <c r="J17" s="30" t="s">
        <v>101</v>
      </c>
      <c r="K17" s="47"/>
      <c r="L17" s="47"/>
      <c r="M17" s="59">
        <v>2027040019</v>
      </c>
      <c r="N17" s="30"/>
      <c r="O17" s="30" t="s">
        <v>101</v>
      </c>
      <c r="P17" s="34">
        <v>91.46</v>
      </c>
      <c r="Q17" s="38">
        <v>44242</v>
      </c>
      <c r="R17" s="38">
        <v>44253</v>
      </c>
      <c r="S17" s="34">
        <v>91.46</v>
      </c>
      <c r="T17" s="37" t="s">
        <v>128</v>
      </c>
      <c r="U17" s="41"/>
      <c r="V17" s="41"/>
    </row>
    <row r="18" spans="1:22" ht="24.75" customHeight="1">
      <c r="A18" s="36" t="s">
        <v>96</v>
      </c>
      <c r="B18" s="32"/>
      <c r="C18" s="30"/>
      <c r="D18" s="30" t="s">
        <v>97</v>
      </c>
      <c r="E18" s="11" t="s">
        <v>31</v>
      </c>
      <c r="F18" s="32"/>
      <c r="G18" s="32"/>
      <c r="H18" s="59" t="s">
        <v>102</v>
      </c>
      <c r="I18" s="30"/>
      <c r="J18" s="30" t="s">
        <v>100</v>
      </c>
      <c r="K18" s="47"/>
      <c r="L18" s="47"/>
      <c r="M18" s="59" t="s">
        <v>102</v>
      </c>
      <c r="N18" s="30"/>
      <c r="O18" s="30" t="s">
        <v>100</v>
      </c>
      <c r="P18" s="34">
        <v>98.74</v>
      </c>
      <c r="Q18" s="38">
        <v>44242</v>
      </c>
      <c r="R18" s="38">
        <v>44245</v>
      </c>
      <c r="S18" s="34">
        <v>98.74</v>
      </c>
      <c r="T18" s="37" t="s">
        <v>128</v>
      </c>
      <c r="U18" s="41"/>
      <c r="V18" s="41"/>
    </row>
    <row r="19" spans="1:22" ht="24.75">
      <c r="A19" s="36" t="s">
        <v>95</v>
      </c>
      <c r="B19" s="32"/>
      <c r="C19" s="30"/>
      <c r="D19" s="30" t="s">
        <v>98</v>
      </c>
      <c r="E19" s="11" t="s">
        <v>31</v>
      </c>
      <c r="F19" s="32"/>
      <c r="G19" s="32"/>
      <c r="H19" s="59">
        <v>4715400729</v>
      </c>
      <c r="I19" s="30"/>
      <c r="J19" s="30" t="s">
        <v>99</v>
      </c>
      <c r="K19" s="47"/>
      <c r="L19" s="47"/>
      <c r="M19" s="59">
        <v>4715400729</v>
      </c>
      <c r="N19" s="30"/>
      <c r="O19" s="30" t="s">
        <v>99</v>
      </c>
      <c r="P19" s="34">
        <v>638.67999999999995</v>
      </c>
      <c r="Q19" s="38">
        <v>44242</v>
      </c>
      <c r="R19" s="38">
        <v>44316</v>
      </c>
      <c r="S19" s="34">
        <v>417.37</v>
      </c>
      <c r="T19" s="37" t="s">
        <v>128</v>
      </c>
      <c r="U19" s="41"/>
      <c r="V19" s="41"/>
    </row>
    <row r="20" spans="1:22" ht="24.75" customHeight="1">
      <c r="A20" s="36" t="s">
        <v>105</v>
      </c>
      <c r="B20" s="32"/>
      <c r="C20" s="30"/>
      <c r="D20" s="30" t="s">
        <v>106</v>
      </c>
      <c r="E20" s="11" t="s">
        <v>31</v>
      </c>
      <c r="F20" s="32"/>
      <c r="G20" s="32"/>
      <c r="H20" s="33" t="s">
        <v>107</v>
      </c>
      <c r="I20" s="38"/>
      <c r="J20" s="38" t="s">
        <v>51</v>
      </c>
      <c r="K20" s="38"/>
      <c r="L20" s="38"/>
      <c r="M20" s="33" t="s">
        <v>107</v>
      </c>
      <c r="N20" s="38"/>
      <c r="O20" s="38" t="s">
        <v>51</v>
      </c>
      <c r="P20" s="34">
        <v>320</v>
      </c>
      <c r="Q20" s="38">
        <v>44245</v>
      </c>
      <c r="R20" s="38">
        <v>44249</v>
      </c>
      <c r="S20" s="34">
        <v>320</v>
      </c>
      <c r="T20" s="37" t="s">
        <v>128</v>
      </c>
      <c r="U20" s="41"/>
      <c r="V20" s="41"/>
    </row>
    <row r="21" spans="1:22" s="41" customFormat="1" ht="24.75" customHeight="1">
      <c r="A21" s="44" t="s">
        <v>108</v>
      </c>
      <c r="B21" s="32"/>
      <c r="C21" s="30"/>
      <c r="D21" s="30" t="s">
        <v>109</v>
      </c>
      <c r="E21" s="31" t="s">
        <v>44</v>
      </c>
      <c r="F21" s="32"/>
      <c r="G21" s="32"/>
      <c r="H21" s="71" t="s">
        <v>207</v>
      </c>
      <c r="I21" s="30"/>
      <c r="J21" s="30" t="s">
        <v>208</v>
      </c>
      <c r="K21" s="30"/>
      <c r="L21" s="30"/>
      <c r="M21" s="33" t="s">
        <v>209</v>
      </c>
      <c r="N21" s="30"/>
      <c r="O21" s="30" t="s">
        <v>206</v>
      </c>
      <c r="P21" s="33" t="s">
        <v>217</v>
      </c>
      <c r="Q21" s="45">
        <v>44652</v>
      </c>
      <c r="R21" s="45">
        <v>45017</v>
      </c>
      <c r="S21" s="34"/>
      <c r="T21" s="37" t="s">
        <v>214</v>
      </c>
    </row>
    <row r="22" spans="1:22" ht="24.75" customHeight="1">
      <c r="A22" s="66" t="s">
        <v>110</v>
      </c>
      <c r="B22" s="32"/>
      <c r="C22" s="30"/>
      <c r="D22" s="30" t="s">
        <v>111</v>
      </c>
      <c r="E22" s="11" t="s">
        <v>31</v>
      </c>
      <c r="F22" s="31"/>
      <c r="G22" s="31"/>
      <c r="H22" s="33" t="s">
        <v>112</v>
      </c>
      <c r="I22" s="30"/>
      <c r="J22" s="38" t="s">
        <v>49</v>
      </c>
      <c r="K22" s="30"/>
      <c r="L22" s="30"/>
      <c r="M22" s="33" t="s">
        <v>112</v>
      </c>
      <c r="N22" s="30"/>
      <c r="O22" s="38" t="s">
        <v>49</v>
      </c>
      <c r="P22" s="34">
        <v>1732.65</v>
      </c>
      <c r="Q22" s="38">
        <v>44258</v>
      </c>
      <c r="R22" s="38">
        <v>44279</v>
      </c>
      <c r="S22" s="34">
        <v>1719.75</v>
      </c>
      <c r="T22" s="37" t="s">
        <v>128</v>
      </c>
      <c r="U22" s="41"/>
      <c r="V22" s="41"/>
    </row>
    <row r="23" spans="1:22" ht="24.75" customHeight="1">
      <c r="A23" s="65" t="s">
        <v>113</v>
      </c>
      <c r="B23" s="32"/>
      <c r="C23" s="30"/>
      <c r="D23" s="30" t="s">
        <v>114</v>
      </c>
      <c r="E23" s="11" t="s">
        <v>31</v>
      </c>
      <c r="F23" s="32"/>
      <c r="G23" s="32"/>
      <c r="H23" s="33" t="s">
        <v>116</v>
      </c>
      <c r="I23" s="30"/>
      <c r="J23" s="38" t="s">
        <v>115</v>
      </c>
      <c r="K23" s="39"/>
      <c r="L23" s="39"/>
      <c r="M23" s="33" t="s">
        <v>116</v>
      </c>
      <c r="N23" s="30"/>
      <c r="O23" s="38" t="s">
        <v>115</v>
      </c>
      <c r="P23" s="34">
        <v>702</v>
      </c>
      <c r="Q23" s="38">
        <v>44266</v>
      </c>
      <c r="R23" s="38">
        <v>44269</v>
      </c>
      <c r="S23" s="34">
        <v>524</v>
      </c>
      <c r="T23" s="37" t="s">
        <v>128</v>
      </c>
      <c r="U23" s="41"/>
      <c r="V23" s="41"/>
    </row>
    <row r="24" spans="1:22" ht="24.75" customHeight="1">
      <c r="A24" s="36" t="s">
        <v>117</v>
      </c>
      <c r="B24" s="32"/>
      <c r="C24" s="30"/>
      <c r="D24" s="30" t="s">
        <v>119</v>
      </c>
      <c r="E24" s="11" t="s">
        <v>31</v>
      </c>
      <c r="F24" s="32"/>
      <c r="G24" s="32"/>
      <c r="H24" s="33" t="s">
        <v>41</v>
      </c>
      <c r="I24" s="45"/>
      <c r="J24" s="38" t="s">
        <v>78</v>
      </c>
      <c r="K24" s="38"/>
      <c r="L24" s="38"/>
      <c r="M24" s="33" t="s">
        <v>41</v>
      </c>
      <c r="N24" s="45"/>
      <c r="O24" s="38" t="s">
        <v>78</v>
      </c>
      <c r="P24" s="34">
        <v>3000</v>
      </c>
      <c r="Q24" s="38">
        <v>44287</v>
      </c>
      <c r="R24" s="38">
        <v>44712</v>
      </c>
      <c r="S24" s="34">
        <f>520.91+441.16</f>
        <v>962.06999999999994</v>
      </c>
      <c r="T24" s="37" t="s">
        <v>214</v>
      </c>
      <c r="U24" s="41"/>
      <c r="V24" s="41"/>
    </row>
    <row r="25" spans="1:22" ht="24.75" customHeight="1">
      <c r="A25" s="55" t="s">
        <v>118</v>
      </c>
      <c r="B25" s="32"/>
      <c r="C25" s="30"/>
      <c r="D25" s="30" t="s">
        <v>120</v>
      </c>
      <c r="E25" s="11" t="s">
        <v>31</v>
      </c>
      <c r="F25" s="32"/>
      <c r="G25" s="32"/>
      <c r="H25" s="33" t="s">
        <v>41</v>
      </c>
      <c r="I25" s="45"/>
      <c r="J25" s="38" t="s">
        <v>78</v>
      </c>
      <c r="K25" s="38"/>
      <c r="L25" s="38"/>
      <c r="M25" s="33" t="s">
        <v>41</v>
      </c>
      <c r="N25" s="45"/>
      <c r="O25" s="38" t="s">
        <v>78</v>
      </c>
      <c r="P25" s="34">
        <v>1000</v>
      </c>
      <c r="Q25" s="38">
        <v>44287</v>
      </c>
      <c r="R25" s="38">
        <v>44712</v>
      </c>
      <c r="S25" s="34">
        <f>280.63+282.93</f>
        <v>563.55999999999995</v>
      </c>
      <c r="T25" s="37" t="s">
        <v>214</v>
      </c>
      <c r="U25" s="41"/>
      <c r="V25" s="41"/>
    </row>
    <row r="26" spans="1:22" ht="24.75" customHeight="1">
      <c r="A26" s="36" t="s">
        <v>121</v>
      </c>
      <c r="B26" s="32"/>
      <c r="C26" s="30"/>
      <c r="D26" s="30" t="s">
        <v>122</v>
      </c>
      <c r="E26" s="11" t="s">
        <v>31</v>
      </c>
      <c r="F26" s="32"/>
      <c r="G26" s="32"/>
      <c r="H26" s="40" t="s">
        <v>39</v>
      </c>
      <c r="I26" s="30"/>
      <c r="J26" s="30" t="s">
        <v>123</v>
      </c>
      <c r="K26" s="30"/>
      <c r="L26" s="30"/>
      <c r="M26" s="40" t="s">
        <v>39</v>
      </c>
      <c r="N26" s="30"/>
      <c r="O26" s="30" t="s">
        <v>123</v>
      </c>
      <c r="P26" s="34">
        <v>2108</v>
      </c>
      <c r="Q26" s="38">
        <v>44279</v>
      </c>
      <c r="R26" s="38">
        <v>44561</v>
      </c>
      <c r="S26" s="34">
        <v>2108</v>
      </c>
      <c r="T26" s="37" t="s">
        <v>128</v>
      </c>
      <c r="U26" s="41"/>
      <c r="V26" s="41"/>
    </row>
    <row r="27" spans="1:22" ht="24.75" customHeight="1">
      <c r="A27" s="36" t="s">
        <v>124</v>
      </c>
      <c r="B27" s="32"/>
      <c r="C27" s="30"/>
      <c r="D27" s="30" t="s">
        <v>125</v>
      </c>
      <c r="E27" s="11" t="s">
        <v>31</v>
      </c>
      <c r="F27" s="32"/>
      <c r="G27" s="32"/>
      <c r="H27" s="33" t="s">
        <v>127</v>
      </c>
      <c r="I27" s="43"/>
      <c r="J27" s="38" t="s">
        <v>126</v>
      </c>
      <c r="K27" s="30"/>
      <c r="L27" s="30"/>
      <c r="M27" s="33" t="s">
        <v>127</v>
      </c>
      <c r="N27" s="43"/>
      <c r="O27" s="38" t="s">
        <v>126</v>
      </c>
      <c r="P27" s="34">
        <v>1814.2</v>
      </c>
      <c r="Q27" s="38">
        <v>44300</v>
      </c>
      <c r="R27" s="38">
        <v>44316</v>
      </c>
      <c r="S27" s="34">
        <v>1814.2</v>
      </c>
      <c r="T27" s="37" t="s">
        <v>128</v>
      </c>
      <c r="U27" s="41"/>
      <c r="V27" s="41"/>
    </row>
    <row r="28" spans="1:22" ht="24.75" customHeight="1">
      <c r="A28" s="32" t="s">
        <v>129</v>
      </c>
      <c r="B28" s="32"/>
      <c r="C28" s="30"/>
      <c r="D28" s="30" t="s">
        <v>130</v>
      </c>
      <c r="E28" s="11" t="s">
        <v>31</v>
      </c>
      <c r="F28" s="32"/>
      <c r="G28" s="32"/>
      <c r="H28" s="40" t="s">
        <v>38</v>
      </c>
      <c r="I28" s="40"/>
      <c r="J28" s="40" t="s">
        <v>131</v>
      </c>
      <c r="K28" s="40"/>
      <c r="L28" s="40"/>
      <c r="M28" s="40" t="s">
        <v>38</v>
      </c>
      <c r="N28" s="38"/>
      <c r="O28" s="38" t="s">
        <v>131</v>
      </c>
      <c r="P28" s="34">
        <v>80</v>
      </c>
      <c r="Q28" s="38">
        <v>44333</v>
      </c>
      <c r="R28" s="38">
        <v>44336</v>
      </c>
      <c r="S28" s="34">
        <v>80</v>
      </c>
      <c r="T28" s="37" t="s">
        <v>128</v>
      </c>
      <c r="U28" s="41"/>
      <c r="V28" s="41"/>
    </row>
    <row r="29" spans="1:22" ht="24.75" customHeight="1">
      <c r="A29" s="32" t="s">
        <v>132</v>
      </c>
      <c r="B29" s="32"/>
      <c r="C29" s="30"/>
      <c r="D29" s="30" t="s">
        <v>133</v>
      </c>
      <c r="E29" s="11" t="s">
        <v>31</v>
      </c>
      <c r="F29" s="32"/>
      <c r="G29" s="32"/>
      <c r="H29" s="40" t="s">
        <v>134</v>
      </c>
      <c r="I29" s="68"/>
      <c r="J29" s="68" t="s">
        <v>135</v>
      </c>
      <c r="K29" s="68"/>
      <c r="L29" s="68"/>
      <c r="M29" s="40" t="s">
        <v>134</v>
      </c>
      <c r="N29" s="30"/>
      <c r="O29" s="30" t="s">
        <v>135</v>
      </c>
      <c r="P29" s="34">
        <v>1820</v>
      </c>
      <c r="Q29" s="38">
        <v>44333</v>
      </c>
      <c r="R29" s="38">
        <v>44362</v>
      </c>
      <c r="S29" s="34">
        <v>1820</v>
      </c>
      <c r="T29" s="37" t="s">
        <v>128</v>
      </c>
      <c r="U29" s="41"/>
      <c r="V29" s="41"/>
    </row>
    <row r="30" spans="1:22" ht="24.75" customHeight="1">
      <c r="A30" s="32" t="s">
        <v>136</v>
      </c>
      <c r="B30" s="32"/>
      <c r="C30" s="30"/>
      <c r="D30" s="30" t="s">
        <v>137</v>
      </c>
      <c r="E30" s="11" t="s">
        <v>31</v>
      </c>
      <c r="F30" s="32"/>
      <c r="G30" s="32"/>
      <c r="H30" s="33" t="s">
        <v>69</v>
      </c>
      <c r="I30" s="68"/>
      <c r="J30" s="68" t="s">
        <v>53</v>
      </c>
      <c r="K30" s="68"/>
      <c r="L30" s="68"/>
      <c r="M30" s="33" t="s">
        <v>69</v>
      </c>
      <c r="N30" s="30"/>
      <c r="O30" s="30" t="s">
        <v>53</v>
      </c>
      <c r="P30" s="48">
        <v>3655.15</v>
      </c>
      <c r="Q30" s="45">
        <v>44333</v>
      </c>
      <c r="R30" s="38">
        <v>44369</v>
      </c>
      <c r="S30" s="34">
        <v>3655.15</v>
      </c>
      <c r="T30" s="37" t="s">
        <v>128</v>
      </c>
      <c r="U30" s="41"/>
      <c r="V30" s="41"/>
    </row>
    <row r="31" spans="1:22" ht="24.75" customHeight="1">
      <c r="A31" s="32" t="s">
        <v>138</v>
      </c>
      <c r="B31" s="32"/>
      <c r="C31" s="30"/>
      <c r="D31" s="30" t="s">
        <v>139</v>
      </c>
      <c r="E31" s="11" t="s">
        <v>31</v>
      </c>
      <c r="F31" s="32"/>
      <c r="G31" s="32"/>
      <c r="H31" s="69" t="s">
        <v>221</v>
      </c>
      <c r="I31" s="68"/>
      <c r="J31" s="68" t="s">
        <v>140</v>
      </c>
      <c r="K31" s="68"/>
      <c r="L31" s="68"/>
      <c r="M31" s="69" t="s">
        <v>221</v>
      </c>
      <c r="N31" s="30"/>
      <c r="O31" s="30" t="s">
        <v>140</v>
      </c>
      <c r="P31" s="34">
        <v>320</v>
      </c>
      <c r="Q31" s="38">
        <v>44337</v>
      </c>
      <c r="R31" s="38">
        <v>44338</v>
      </c>
      <c r="S31" s="34">
        <v>320</v>
      </c>
      <c r="T31" s="37" t="s">
        <v>128</v>
      </c>
      <c r="U31" s="41"/>
      <c r="V31" s="41"/>
    </row>
    <row r="32" spans="1:22" ht="24.75" customHeight="1">
      <c r="A32" s="44" t="s">
        <v>141</v>
      </c>
      <c r="B32" s="32"/>
      <c r="C32" s="30"/>
      <c r="D32" s="30" t="s">
        <v>142</v>
      </c>
      <c r="E32" s="11" t="s">
        <v>31</v>
      </c>
      <c r="F32" s="32"/>
      <c r="G32" s="32"/>
      <c r="H32" s="33" t="s">
        <v>112</v>
      </c>
      <c r="I32" s="68"/>
      <c r="J32" s="40" t="s">
        <v>49</v>
      </c>
      <c r="K32" s="68"/>
      <c r="L32" s="68"/>
      <c r="M32" s="33" t="s">
        <v>112</v>
      </c>
      <c r="N32" s="30"/>
      <c r="O32" s="38" t="s">
        <v>49</v>
      </c>
      <c r="P32" s="34">
        <v>484.7</v>
      </c>
      <c r="Q32" s="38">
        <v>44337</v>
      </c>
      <c r="R32" s="38">
        <v>44376</v>
      </c>
      <c r="S32" s="34">
        <v>484.7</v>
      </c>
      <c r="T32" s="37" t="s">
        <v>128</v>
      </c>
      <c r="U32" s="41"/>
      <c r="V32" s="41"/>
    </row>
    <row r="33" spans="1:22" ht="24.75" customHeight="1">
      <c r="A33" s="32" t="s">
        <v>143</v>
      </c>
      <c r="B33" s="32"/>
      <c r="C33" s="30"/>
      <c r="D33" s="30" t="s">
        <v>144</v>
      </c>
      <c r="E33" s="11" t="s">
        <v>31</v>
      </c>
      <c r="F33" s="32"/>
      <c r="G33" s="32"/>
      <c r="H33" s="70">
        <v>10058870154</v>
      </c>
      <c r="I33" s="60"/>
      <c r="J33" s="60" t="s">
        <v>145</v>
      </c>
      <c r="K33" s="60"/>
      <c r="L33" s="60"/>
      <c r="M33" s="70">
        <v>10058870154</v>
      </c>
      <c r="N33" s="49"/>
      <c r="O33" s="49" t="s">
        <v>145</v>
      </c>
      <c r="P33" s="34">
        <v>2400</v>
      </c>
      <c r="Q33" s="38">
        <v>44347</v>
      </c>
      <c r="R33" s="38">
        <v>44469</v>
      </c>
      <c r="S33" s="34">
        <v>2400</v>
      </c>
      <c r="T33" s="37" t="s">
        <v>128</v>
      </c>
      <c r="U33" s="41"/>
      <c r="V33" s="41"/>
    </row>
    <row r="34" spans="1:22" ht="24.75" customHeight="1">
      <c r="A34" s="32" t="s">
        <v>146</v>
      </c>
      <c r="B34" s="32"/>
      <c r="C34" s="30"/>
      <c r="D34" s="30" t="s">
        <v>147</v>
      </c>
      <c r="E34" s="11" t="s">
        <v>31</v>
      </c>
      <c r="F34" s="32"/>
      <c r="G34" s="32"/>
      <c r="H34" s="60" t="s">
        <v>148</v>
      </c>
      <c r="I34" s="49"/>
      <c r="J34" s="49" t="s">
        <v>149</v>
      </c>
      <c r="K34" s="30"/>
      <c r="L34" s="30"/>
      <c r="M34" s="60" t="s">
        <v>148</v>
      </c>
      <c r="N34" s="49"/>
      <c r="O34" s="49" t="s">
        <v>149</v>
      </c>
      <c r="P34" s="34">
        <v>6500</v>
      </c>
      <c r="Q34" s="38">
        <v>44343</v>
      </c>
      <c r="R34" s="38"/>
      <c r="S34" s="34">
        <v>2500</v>
      </c>
      <c r="T34" s="37" t="s">
        <v>214</v>
      </c>
      <c r="U34" s="41"/>
      <c r="V34" s="41"/>
    </row>
    <row r="35" spans="1:22" ht="24.75" customHeight="1">
      <c r="A35" s="32" t="s">
        <v>150</v>
      </c>
      <c r="B35" s="32"/>
      <c r="C35" s="30"/>
      <c r="D35" s="30" t="s">
        <v>151</v>
      </c>
      <c r="E35" s="11" t="s">
        <v>31</v>
      </c>
      <c r="F35" s="32"/>
      <c r="G35" s="32"/>
      <c r="H35" s="58">
        <v>12797591000</v>
      </c>
      <c r="I35" s="35"/>
      <c r="J35" s="35" t="s">
        <v>92</v>
      </c>
      <c r="K35" s="30"/>
      <c r="L35" s="30"/>
      <c r="M35" s="58">
        <v>12797591000</v>
      </c>
      <c r="N35" s="35"/>
      <c r="O35" s="35" t="s">
        <v>92</v>
      </c>
      <c r="P35" s="34">
        <v>24800</v>
      </c>
      <c r="Q35" s="38">
        <v>44356</v>
      </c>
      <c r="R35" s="38">
        <v>44540</v>
      </c>
      <c r="S35" s="34">
        <f>4133.33+20666.67</f>
        <v>24800</v>
      </c>
      <c r="T35" s="37" t="s">
        <v>128</v>
      </c>
      <c r="U35" s="41"/>
      <c r="V35" s="41"/>
    </row>
    <row r="36" spans="1:22" ht="24.75" customHeight="1">
      <c r="A36" s="65" t="s">
        <v>152</v>
      </c>
      <c r="B36" s="32"/>
      <c r="C36" s="30"/>
      <c r="D36" s="30" t="s">
        <v>153</v>
      </c>
      <c r="E36" s="11" t="s">
        <v>31</v>
      </c>
      <c r="F36" s="32"/>
      <c r="G36" s="32"/>
      <c r="H36" s="33" t="s">
        <v>154</v>
      </c>
      <c r="I36" s="30"/>
      <c r="J36" s="38" t="s">
        <v>155</v>
      </c>
      <c r="K36" s="30"/>
      <c r="L36" s="30"/>
      <c r="M36" s="33" t="s">
        <v>154</v>
      </c>
      <c r="N36" s="30"/>
      <c r="O36" s="38" t="s">
        <v>155</v>
      </c>
      <c r="P36" s="34">
        <v>209.59</v>
      </c>
      <c r="Q36" s="38">
        <v>44364</v>
      </c>
      <c r="R36" s="38">
        <v>44369</v>
      </c>
      <c r="S36" s="34">
        <v>209.59</v>
      </c>
      <c r="T36" s="37" t="s">
        <v>128</v>
      </c>
      <c r="U36" s="41"/>
      <c r="V36" s="41"/>
    </row>
    <row r="37" spans="1:22" ht="24.75" customHeight="1">
      <c r="A37" s="66" t="s">
        <v>156</v>
      </c>
      <c r="B37" s="32"/>
      <c r="C37" s="30"/>
      <c r="D37" s="30" t="s">
        <v>157</v>
      </c>
      <c r="E37" s="11" t="s">
        <v>31</v>
      </c>
      <c r="F37" s="32"/>
      <c r="G37" s="32"/>
      <c r="H37" s="40" t="s">
        <v>38</v>
      </c>
      <c r="I37" s="38"/>
      <c r="J37" s="38" t="s">
        <v>131</v>
      </c>
      <c r="K37" s="30"/>
      <c r="L37" s="30"/>
      <c r="M37" s="40" t="s">
        <v>38</v>
      </c>
      <c r="N37" s="38"/>
      <c r="O37" s="38" t="s">
        <v>131</v>
      </c>
      <c r="P37" s="34">
        <v>63.93</v>
      </c>
      <c r="Q37" s="38">
        <v>44371</v>
      </c>
      <c r="R37" s="38">
        <v>44375</v>
      </c>
      <c r="S37" s="34">
        <v>63.93</v>
      </c>
      <c r="T37" s="37" t="s">
        <v>128</v>
      </c>
      <c r="U37" s="41"/>
      <c r="V37" s="41"/>
    </row>
    <row r="38" spans="1:22" ht="24.75" customHeight="1">
      <c r="A38" s="44" t="s">
        <v>158</v>
      </c>
      <c r="B38" s="32"/>
      <c r="C38" s="30"/>
      <c r="D38" s="30" t="s">
        <v>55</v>
      </c>
      <c r="E38" s="11" t="s">
        <v>31</v>
      </c>
      <c r="F38" s="32"/>
      <c r="G38" s="32"/>
      <c r="H38" s="12" t="s">
        <v>81</v>
      </c>
      <c r="I38" s="30"/>
      <c r="J38" s="45" t="s">
        <v>50</v>
      </c>
      <c r="K38" s="30"/>
      <c r="L38" s="30"/>
      <c r="M38" s="12" t="s">
        <v>81</v>
      </c>
      <c r="N38" s="39"/>
      <c r="O38" s="45" t="s">
        <v>50</v>
      </c>
      <c r="P38" s="34">
        <v>746.5</v>
      </c>
      <c r="Q38" s="38">
        <v>44375</v>
      </c>
      <c r="R38" s="38">
        <v>44730</v>
      </c>
      <c r="S38" s="34">
        <v>746.5</v>
      </c>
      <c r="T38" s="37" t="s">
        <v>128</v>
      </c>
      <c r="U38" s="41"/>
      <c r="V38" s="41"/>
    </row>
    <row r="39" spans="1:22" ht="24.75" customHeight="1">
      <c r="A39" s="44" t="s">
        <v>159</v>
      </c>
      <c r="B39" s="32"/>
      <c r="C39" s="30"/>
      <c r="D39" s="30" t="s">
        <v>160</v>
      </c>
      <c r="E39" s="11" t="s">
        <v>31</v>
      </c>
      <c r="F39" s="32"/>
      <c r="G39" s="32"/>
      <c r="H39" s="33" t="s">
        <v>69</v>
      </c>
      <c r="I39" s="30"/>
      <c r="J39" s="30" t="s">
        <v>53</v>
      </c>
      <c r="K39" s="30"/>
      <c r="L39" s="30"/>
      <c r="M39" s="33" t="s">
        <v>69</v>
      </c>
      <c r="N39" s="30"/>
      <c r="O39" s="30" t="s">
        <v>53</v>
      </c>
      <c r="P39" s="34">
        <v>1320.5</v>
      </c>
      <c r="Q39" s="38">
        <v>44377</v>
      </c>
      <c r="R39" s="38">
        <v>44394</v>
      </c>
      <c r="S39" s="34">
        <v>1320.5</v>
      </c>
      <c r="T39" s="37" t="s">
        <v>128</v>
      </c>
      <c r="U39" s="41"/>
      <c r="V39" s="41"/>
    </row>
    <row r="40" spans="1:22" ht="24.75" customHeight="1">
      <c r="A40" s="32" t="s">
        <v>161</v>
      </c>
      <c r="B40" s="32"/>
      <c r="C40" s="30"/>
      <c r="D40" s="30" t="s">
        <v>162</v>
      </c>
      <c r="E40" s="11" t="s">
        <v>31</v>
      </c>
      <c r="F40" s="32"/>
      <c r="G40" s="32"/>
      <c r="H40" s="33" t="s">
        <v>218</v>
      </c>
      <c r="I40" s="30"/>
      <c r="J40" s="30" t="s">
        <v>163</v>
      </c>
      <c r="K40" s="30"/>
      <c r="L40" s="30"/>
      <c r="M40" s="33" t="s">
        <v>218</v>
      </c>
      <c r="N40" s="30"/>
      <c r="O40" s="30" t="s">
        <v>163</v>
      </c>
      <c r="P40" s="34">
        <v>440</v>
      </c>
      <c r="Q40" s="38">
        <v>44383</v>
      </c>
      <c r="R40" s="38">
        <v>44385</v>
      </c>
      <c r="S40" s="34">
        <v>440</v>
      </c>
      <c r="T40" s="37" t="s">
        <v>128</v>
      </c>
      <c r="U40" s="41"/>
      <c r="V40" s="41"/>
    </row>
    <row r="41" spans="1:22" ht="24.75" customHeight="1">
      <c r="A41" s="44" t="s">
        <v>164</v>
      </c>
      <c r="B41" s="32"/>
      <c r="C41" s="30"/>
      <c r="D41" s="30" t="s">
        <v>165</v>
      </c>
      <c r="E41" s="11" t="s">
        <v>31</v>
      </c>
      <c r="F41" s="32"/>
      <c r="G41" s="32"/>
      <c r="H41" s="67">
        <v>11574560154</v>
      </c>
      <c r="I41" s="32"/>
      <c r="J41" s="32" t="s">
        <v>166</v>
      </c>
      <c r="K41" s="30"/>
      <c r="L41" s="30"/>
      <c r="M41" s="64">
        <v>11574560154</v>
      </c>
      <c r="N41" s="32"/>
      <c r="O41" s="32" t="s">
        <v>166</v>
      </c>
      <c r="P41" s="34">
        <v>60.59</v>
      </c>
      <c r="Q41" s="38">
        <v>44404</v>
      </c>
      <c r="R41" s="38">
        <v>44448</v>
      </c>
      <c r="S41" s="34"/>
      <c r="T41" s="37" t="s">
        <v>128</v>
      </c>
      <c r="U41" s="41"/>
      <c r="V41" s="41"/>
    </row>
    <row r="42" spans="1:22" ht="24.75" customHeight="1">
      <c r="A42" s="44" t="s">
        <v>167</v>
      </c>
      <c r="B42" s="32"/>
      <c r="C42" s="30"/>
      <c r="D42" s="30" t="s">
        <v>168</v>
      </c>
      <c r="E42" s="11" t="s">
        <v>31</v>
      </c>
      <c r="F42" s="32"/>
      <c r="G42" s="32"/>
      <c r="H42" s="33" t="s">
        <v>170</v>
      </c>
      <c r="I42" s="30"/>
      <c r="J42" s="38" t="s">
        <v>169</v>
      </c>
      <c r="K42" s="30"/>
      <c r="L42" s="30"/>
      <c r="M42" s="33" t="s">
        <v>170</v>
      </c>
      <c r="N42" s="30"/>
      <c r="O42" s="38" t="s">
        <v>169</v>
      </c>
      <c r="P42" s="34">
        <v>1080</v>
      </c>
      <c r="Q42" s="38">
        <v>44413</v>
      </c>
      <c r="R42" s="38">
        <v>44773</v>
      </c>
      <c r="S42" s="34">
        <v>180</v>
      </c>
      <c r="T42" s="37" t="s">
        <v>214</v>
      </c>
      <c r="U42" s="41"/>
      <c r="V42" s="41"/>
    </row>
    <row r="43" spans="1:22" ht="24.75" customHeight="1">
      <c r="A43" s="65" t="s">
        <v>171</v>
      </c>
      <c r="B43" s="32"/>
      <c r="C43" s="30"/>
      <c r="D43" s="30" t="s">
        <v>172</v>
      </c>
      <c r="E43" s="11" t="s">
        <v>31</v>
      </c>
      <c r="F43" s="32"/>
      <c r="G43" s="32"/>
      <c r="H43" s="40" t="s">
        <v>174</v>
      </c>
      <c r="I43" s="30"/>
      <c r="J43" s="30" t="s">
        <v>173</v>
      </c>
      <c r="K43" s="30"/>
      <c r="L43" s="30"/>
      <c r="M43" s="40" t="s">
        <v>174</v>
      </c>
      <c r="N43" s="30"/>
      <c r="O43" s="30" t="s">
        <v>173</v>
      </c>
      <c r="P43" s="34">
        <v>7774.85</v>
      </c>
      <c r="Q43" s="38">
        <v>44425</v>
      </c>
      <c r="R43" s="38">
        <v>44476</v>
      </c>
      <c r="S43" s="34">
        <v>7774.85</v>
      </c>
      <c r="T43" s="37" t="s">
        <v>128</v>
      </c>
      <c r="U43" s="41"/>
      <c r="V43" s="41"/>
    </row>
    <row r="44" spans="1:22" ht="24.75" customHeight="1">
      <c r="A44" s="36" t="s">
        <v>175</v>
      </c>
      <c r="B44" s="32"/>
      <c r="C44" s="30"/>
      <c r="D44" s="30" t="s">
        <v>176</v>
      </c>
      <c r="E44" s="11" t="s">
        <v>31</v>
      </c>
      <c r="F44" s="32"/>
      <c r="G44" s="32"/>
      <c r="H44" s="20" t="s">
        <v>71</v>
      </c>
      <c r="I44" s="8"/>
      <c r="J44" s="8" t="s">
        <v>56</v>
      </c>
      <c r="K44" s="30"/>
      <c r="L44" s="30"/>
      <c r="M44" s="20" t="s">
        <v>71</v>
      </c>
      <c r="N44" s="8"/>
      <c r="O44" s="8" t="s">
        <v>56</v>
      </c>
      <c r="P44" s="34">
        <v>25000</v>
      </c>
      <c r="Q44" s="38">
        <v>44446</v>
      </c>
      <c r="R44" s="38">
        <v>44773</v>
      </c>
      <c r="S44" s="34">
        <f>2540.86+2307.72+2525.87</f>
        <v>7374.45</v>
      </c>
      <c r="T44" s="37" t="s">
        <v>214</v>
      </c>
      <c r="U44" s="41"/>
      <c r="V44" s="41"/>
    </row>
    <row r="45" spans="1:22" ht="24.75" customHeight="1">
      <c r="A45" s="36" t="s">
        <v>177</v>
      </c>
      <c r="B45" s="32"/>
      <c r="C45" s="30"/>
      <c r="D45" s="30" t="s">
        <v>178</v>
      </c>
      <c r="E45" s="11" t="s">
        <v>31</v>
      </c>
      <c r="F45" s="32"/>
      <c r="G45" s="32"/>
      <c r="H45" s="33" t="s">
        <v>41</v>
      </c>
      <c r="I45" s="45"/>
      <c r="J45" s="38" t="s">
        <v>78</v>
      </c>
      <c r="K45" s="30"/>
      <c r="L45" s="30"/>
      <c r="M45" s="33" t="s">
        <v>41</v>
      </c>
      <c r="N45" s="45"/>
      <c r="O45" s="38" t="s">
        <v>78</v>
      </c>
      <c r="P45" s="34">
        <v>900</v>
      </c>
      <c r="Q45" s="38">
        <v>44456</v>
      </c>
      <c r="R45" s="38">
        <v>44712</v>
      </c>
      <c r="S45" s="34">
        <v>144.9</v>
      </c>
      <c r="T45" s="37" t="s">
        <v>214</v>
      </c>
      <c r="U45" s="41"/>
      <c r="V45" s="41"/>
    </row>
    <row r="46" spans="1:22" ht="24.75" customHeight="1">
      <c r="A46" s="32" t="s">
        <v>179</v>
      </c>
      <c r="B46" s="32"/>
      <c r="C46" s="30"/>
      <c r="D46" s="30" t="s">
        <v>180</v>
      </c>
      <c r="E46" s="31" t="s">
        <v>31</v>
      </c>
      <c r="F46" s="32"/>
      <c r="G46" s="32"/>
      <c r="H46" s="40" t="s">
        <v>181</v>
      </c>
      <c r="I46" s="30"/>
      <c r="J46" s="30" t="s">
        <v>182</v>
      </c>
      <c r="K46" s="30"/>
      <c r="L46" s="30"/>
      <c r="M46" s="40" t="s">
        <v>181</v>
      </c>
      <c r="N46" s="30"/>
      <c r="O46" s="30" t="s">
        <v>182</v>
      </c>
      <c r="P46" s="34">
        <v>10380.450000000001</v>
      </c>
      <c r="Q46" s="38">
        <v>44470</v>
      </c>
      <c r="R46" s="38">
        <v>44561</v>
      </c>
      <c r="S46" s="34">
        <v>1757.52</v>
      </c>
      <c r="T46" s="37"/>
      <c r="U46" s="41"/>
      <c r="V46" s="41"/>
    </row>
    <row r="47" spans="1:22" ht="24.75" customHeight="1">
      <c r="A47" s="32" t="s">
        <v>183</v>
      </c>
      <c r="B47" s="32"/>
      <c r="C47" s="30"/>
      <c r="D47" s="30" t="s">
        <v>184</v>
      </c>
      <c r="E47" s="31" t="s">
        <v>31</v>
      </c>
      <c r="F47" s="32"/>
      <c r="G47" s="32"/>
      <c r="H47" s="40" t="s">
        <v>38</v>
      </c>
      <c r="I47" s="38"/>
      <c r="J47" s="38" t="s">
        <v>131</v>
      </c>
      <c r="K47" s="30"/>
      <c r="L47" s="30"/>
      <c r="M47" s="40" t="s">
        <v>38</v>
      </c>
      <c r="N47" s="38"/>
      <c r="O47" s="38" t="s">
        <v>131</v>
      </c>
      <c r="P47" s="34">
        <v>2800</v>
      </c>
      <c r="Q47" s="38">
        <v>44470</v>
      </c>
      <c r="R47" s="38">
        <v>45199</v>
      </c>
      <c r="S47" s="34">
        <v>350</v>
      </c>
      <c r="T47" s="37" t="s">
        <v>214</v>
      </c>
      <c r="U47" s="41"/>
      <c r="V47" s="41"/>
    </row>
    <row r="48" spans="1:22" ht="24.75" customHeight="1">
      <c r="A48" s="32" t="s">
        <v>185</v>
      </c>
      <c r="B48" s="32"/>
      <c r="C48" s="30"/>
      <c r="D48" s="30" t="s">
        <v>186</v>
      </c>
      <c r="E48" s="11" t="s">
        <v>31</v>
      </c>
      <c r="F48" s="32"/>
      <c r="G48" s="32"/>
      <c r="H48" s="40" t="s">
        <v>187</v>
      </c>
      <c r="I48" s="30"/>
      <c r="J48" s="30" t="s">
        <v>188</v>
      </c>
      <c r="K48" s="30"/>
      <c r="L48" s="30"/>
      <c r="M48" s="40" t="s">
        <v>187</v>
      </c>
      <c r="N48" s="30"/>
      <c r="O48" s="30" t="s">
        <v>188</v>
      </c>
      <c r="P48" s="34">
        <v>1188</v>
      </c>
      <c r="Q48" s="38">
        <v>44473</v>
      </c>
      <c r="R48" s="38"/>
      <c r="S48" s="34"/>
      <c r="T48" s="37" t="s">
        <v>214</v>
      </c>
      <c r="U48" s="41"/>
      <c r="V48" s="41"/>
    </row>
    <row r="49" spans="1:22" ht="24.75" customHeight="1">
      <c r="A49" s="32" t="s">
        <v>189</v>
      </c>
      <c r="B49" s="32"/>
      <c r="C49" s="30"/>
      <c r="D49" s="30" t="s">
        <v>190</v>
      </c>
      <c r="E49" s="11" t="s">
        <v>31</v>
      </c>
      <c r="F49" s="32"/>
      <c r="G49" s="32"/>
      <c r="H49" s="33" t="s">
        <v>191</v>
      </c>
      <c r="I49" s="30"/>
      <c r="J49" s="30" t="s">
        <v>192</v>
      </c>
      <c r="K49" s="30"/>
      <c r="L49" s="30"/>
      <c r="M49" s="33" t="s">
        <v>191</v>
      </c>
      <c r="N49" s="30"/>
      <c r="O49" s="30" t="s">
        <v>192</v>
      </c>
      <c r="P49" s="34">
        <v>2400</v>
      </c>
      <c r="Q49" s="38">
        <v>44474</v>
      </c>
      <c r="R49" s="38"/>
      <c r="S49" s="34"/>
      <c r="T49" s="37" t="s">
        <v>214</v>
      </c>
      <c r="U49" s="41"/>
      <c r="V49" s="41"/>
    </row>
    <row r="50" spans="1:22" ht="24.75" customHeight="1">
      <c r="A50" s="44" t="s">
        <v>193</v>
      </c>
      <c r="B50" s="32"/>
      <c r="C50" s="30"/>
      <c r="D50" s="30" t="s">
        <v>194</v>
      </c>
      <c r="E50" s="11" t="s">
        <v>31</v>
      </c>
      <c r="F50" s="11"/>
      <c r="G50" s="32"/>
      <c r="H50" s="59" t="s">
        <v>196</v>
      </c>
      <c r="I50" s="30"/>
      <c r="J50" s="30" t="s">
        <v>195</v>
      </c>
      <c r="K50" s="30"/>
      <c r="L50" s="30"/>
      <c r="M50" s="59" t="s">
        <v>196</v>
      </c>
      <c r="N50" s="30"/>
      <c r="O50" s="30" t="s">
        <v>195</v>
      </c>
      <c r="P50" s="34">
        <v>285</v>
      </c>
      <c r="Q50" s="38">
        <v>44477</v>
      </c>
      <c r="R50" s="38">
        <v>44500</v>
      </c>
      <c r="S50" s="34">
        <v>285</v>
      </c>
      <c r="T50" s="37" t="s">
        <v>128</v>
      </c>
      <c r="U50" s="41"/>
      <c r="V50" s="41"/>
    </row>
    <row r="51" spans="1:22" ht="24.75" customHeight="1">
      <c r="A51" s="65" t="s">
        <v>197</v>
      </c>
      <c r="B51" s="32"/>
      <c r="C51" s="30"/>
      <c r="D51" s="30" t="s">
        <v>198</v>
      </c>
      <c r="E51" s="11" t="s">
        <v>31</v>
      </c>
      <c r="F51" s="32"/>
      <c r="G51" s="32"/>
      <c r="H51" s="33" t="s">
        <v>69</v>
      </c>
      <c r="I51" s="30"/>
      <c r="J51" s="30" t="s">
        <v>53</v>
      </c>
      <c r="K51" s="30"/>
      <c r="L51" s="30"/>
      <c r="M51" s="33" t="s">
        <v>69</v>
      </c>
      <c r="N51" s="30"/>
      <c r="O51" s="30" t="s">
        <v>53</v>
      </c>
      <c r="P51" s="34">
        <v>3734</v>
      </c>
      <c r="Q51" s="38">
        <v>44501</v>
      </c>
      <c r="R51" s="38">
        <v>45230</v>
      </c>
      <c r="S51" s="34"/>
      <c r="T51" s="37" t="s">
        <v>214</v>
      </c>
      <c r="U51" s="41"/>
      <c r="V51" s="41"/>
    </row>
    <row r="52" spans="1:22" ht="24.75" customHeight="1">
      <c r="A52" s="44" t="s">
        <v>199</v>
      </c>
      <c r="B52" s="32"/>
      <c r="C52" s="30"/>
      <c r="D52" s="30" t="s">
        <v>201</v>
      </c>
      <c r="E52" s="11" t="s">
        <v>31</v>
      </c>
      <c r="F52" s="32"/>
      <c r="G52" s="32"/>
      <c r="H52" s="12" t="s">
        <v>33</v>
      </c>
      <c r="I52" s="8"/>
      <c r="J52" s="13" t="s">
        <v>45</v>
      </c>
      <c r="K52" s="30"/>
      <c r="L52" s="30"/>
      <c r="M52" s="12" t="s">
        <v>33</v>
      </c>
      <c r="N52" s="8"/>
      <c r="O52" s="13" t="s">
        <v>45</v>
      </c>
      <c r="P52" s="34">
        <v>39900</v>
      </c>
      <c r="Q52" s="38">
        <v>44501</v>
      </c>
      <c r="R52" s="38">
        <v>44561</v>
      </c>
      <c r="S52" s="34"/>
      <c r="T52" s="37" t="s">
        <v>128</v>
      </c>
      <c r="U52" s="41"/>
      <c r="V52" s="41"/>
    </row>
    <row r="53" spans="1:22" ht="24.75" customHeight="1">
      <c r="A53" s="44" t="s">
        <v>200</v>
      </c>
      <c r="B53" s="32"/>
      <c r="C53" s="30"/>
      <c r="D53" s="30" t="s">
        <v>202</v>
      </c>
      <c r="E53" s="11" t="s">
        <v>31</v>
      </c>
      <c r="F53" s="32"/>
      <c r="G53" s="32"/>
      <c r="H53" s="68" t="s">
        <v>219</v>
      </c>
      <c r="I53" s="30"/>
      <c r="J53" s="30" t="s">
        <v>220</v>
      </c>
      <c r="K53" s="30"/>
      <c r="L53" s="30"/>
      <c r="M53" s="40"/>
      <c r="N53" s="30"/>
      <c r="O53" s="30"/>
      <c r="P53" s="34">
        <v>3589</v>
      </c>
      <c r="Q53" s="38"/>
      <c r="R53" s="38"/>
      <c r="S53" s="34"/>
      <c r="T53" s="37" t="s">
        <v>214</v>
      </c>
      <c r="U53" s="41"/>
      <c r="V53" s="41"/>
    </row>
    <row r="54" spans="1:22" ht="24.75" customHeight="1">
      <c r="A54" s="36" t="s">
        <v>203</v>
      </c>
      <c r="B54" s="32"/>
      <c r="C54" s="30"/>
      <c r="D54" s="30" t="s">
        <v>212</v>
      </c>
      <c r="E54" s="11" t="s">
        <v>31</v>
      </c>
      <c r="F54" s="32"/>
      <c r="G54" s="32"/>
      <c r="H54" s="40" t="s">
        <v>204</v>
      </c>
      <c r="I54" s="30"/>
      <c r="J54" s="30" t="s">
        <v>205</v>
      </c>
      <c r="K54" s="30"/>
      <c r="L54" s="30"/>
      <c r="M54" s="40" t="s">
        <v>204</v>
      </c>
      <c r="N54" s="30"/>
      <c r="O54" s="30" t="s">
        <v>205</v>
      </c>
      <c r="P54" s="34">
        <v>250</v>
      </c>
      <c r="Q54" s="38">
        <v>44470</v>
      </c>
      <c r="R54" s="38">
        <v>44742</v>
      </c>
      <c r="S54" s="34"/>
      <c r="T54" s="37" t="s">
        <v>214</v>
      </c>
      <c r="U54" s="41"/>
      <c r="V54" s="41"/>
    </row>
    <row r="55" spans="1:22" ht="24.75" customHeight="1">
      <c r="A55" s="36" t="s">
        <v>210</v>
      </c>
      <c r="B55" s="32"/>
      <c r="C55" s="30"/>
      <c r="D55" s="30" t="s">
        <v>213</v>
      </c>
      <c r="E55" s="11" t="s">
        <v>31</v>
      </c>
      <c r="F55" s="32"/>
      <c r="G55" s="32"/>
      <c r="H55" s="40" t="s">
        <v>211</v>
      </c>
      <c r="I55" s="30"/>
      <c r="J55" s="30" t="s">
        <v>205</v>
      </c>
      <c r="K55" s="30"/>
      <c r="L55" s="30"/>
      <c r="M55" s="40" t="s">
        <v>211</v>
      </c>
      <c r="N55" s="30"/>
      <c r="O55" s="30" t="s">
        <v>205</v>
      </c>
      <c r="P55" s="34">
        <v>69.36</v>
      </c>
      <c r="Q55" s="38">
        <v>44545</v>
      </c>
      <c r="R55" s="38"/>
      <c r="S55" s="34"/>
      <c r="T55" s="37" t="s">
        <v>214</v>
      </c>
      <c r="U55" s="41"/>
      <c r="V55" s="41"/>
    </row>
    <row r="56" spans="1:22">
      <c r="A56" s="50"/>
      <c r="B56" s="50"/>
      <c r="C56" s="51"/>
      <c r="D56" s="50"/>
      <c r="E56" s="52"/>
      <c r="F56" s="50"/>
      <c r="G56" s="50"/>
      <c r="H56" s="53"/>
      <c r="I56" s="50"/>
      <c r="J56" s="50"/>
      <c r="K56" s="50"/>
      <c r="L56" s="50"/>
      <c r="M56" s="53"/>
      <c r="N56" s="50"/>
      <c r="O56" s="50"/>
      <c r="P56" s="54"/>
      <c r="Q56" s="50"/>
      <c r="R56" s="41"/>
      <c r="S56" s="54"/>
      <c r="T56" s="54"/>
      <c r="U56" s="41"/>
      <c r="V56" s="41"/>
    </row>
    <row r="57" spans="1:22">
      <c r="A57" s="50"/>
      <c r="B57" s="50"/>
      <c r="C57" s="51"/>
      <c r="D57" s="50"/>
      <c r="E57" s="52"/>
      <c r="F57" s="50"/>
      <c r="G57" s="50"/>
      <c r="H57" s="53"/>
      <c r="I57" s="50"/>
      <c r="J57" s="50"/>
      <c r="K57" s="50"/>
      <c r="L57" s="50"/>
      <c r="M57" s="53"/>
      <c r="N57" s="50"/>
      <c r="O57" s="50"/>
      <c r="P57" s="54"/>
      <c r="Q57" s="50"/>
      <c r="R57" s="41"/>
      <c r="S57" s="54"/>
      <c r="T57" s="54"/>
      <c r="U57" s="41"/>
      <c r="V57" s="41"/>
    </row>
    <row r="58" spans="1:22">
      <c r="A58" s="50"/>
      <c r="B58" s="50"/>
      <c r="C58" s="51"/>
      <c r="D58" s="50"/>
      <c r="E58" s="52"/>
      <c r="F58" s="50"/>
      <c r="G58" s="50"/>
      <c r="H58" s="53"/>
      <c r="I58" s="50"/>
      <c r="J58" s="50"/>
      <c r="K58" s="50"/>
      <c r="L58" s="50"/>
      <c r="M58" s="53"/>
      <c r="N58" s="50"/>
      <c r="O58" s="50"/>
      <c r="P58" s="54"/>
      <c r="Q58" s="50"/>
      <c r="R58" s="41"/>
      <c r="S58" s="54"/>
      <c r="T58" s="54"/>
      <c r="U58" s="41"/>
      <c r="V58" s="41"/>
    </row>
    <row r="59" spans="1:22">
      <c r="A59" s="50"/>
      <c r="B59" s="50"/>
      <c r="C59" s="51"/>
      <c r="D59" s="50"/>
      <c r="E59" s="52"/>
      <c r="F59" s="50"/>
      <c r="G59" s="50"/>
      <c r="H59" s="53"/>
      <c r="I59" s="50"/>
      <c r="J59" s="50"/>
      <c r="K59" s="50"/>
      <c r="L59" s="50"/>
      <c r="M59" s="53"/>
      <c r="N59" s="50"/>
      <c r="O59" s="50"/>
      <c r="P59" s="54"/>
      <c r="Q59" s="50"/>
      <c r="R59" s="41"/>
      <c r="S59" s="54"/>
      <c r="T59" s="54"/>
      <c r="U59" s="41"/>
      <c r="V59" s="41"/>
    </row>
    <row r="60" spans="1:22">
      <c r="A60" s="50"/>
      <c r="B60" s="50"/>
      <c r="C60" s="51"/>
      <c r="D60" s="50"/>
      <c r="E60" s="52"/>
      <c r="F60" s="50"/>
      <c r="G60" s="50"/>
      <c r="H60" s="53"/>
      <c r="I60" s="50"/>
      <c r="J60" s="50"/>
      <c r="K60" s="50"/>
      <c r="L60" s="50"/>
      <c r="M60" s="53"/>
      <c r="N60" s="50"/>
      <c r="O60" s="50"/>
      <c r="P60" s="54"/>
      <c r="Q60" s="50"/>
      <c r="R60" s="41"/>
      <c r="S60" s="54"/>
      <c r="T60" s="54"/>
      <c r="U60" s="41"/>
      <c r="V60" s="41"/>
    </row>
    <row r="61" spans="1:22">
      <c r="A61" s="22"/>
      <c r="B61" s="22"/>
      <c r="C61" s="23"/>
      <c r="D61" s="22"/>
      <c r="E61" s="24"/>
      <c r="F61" s="22"/>
      <c r="G61" s="22"/>
      <c r="H61" s="21"/>
      <c r="I61" s="22"/>
      <c r="J61" s="22"/>
      <c r="K61" s="22"/>
      <c r="L61" s="22"/>
      <c r="M61" s="21"/>
      <c r="N61" s="22"/>
      <c r="O61" s="22"/>
      <c r="P61" s="25"/>
      <c r="Q61" s="22"/>
      <c r="S61" s="25"/>
      <c r="T61" s="25"/>
    </row>
    <row r="62" spans="1:22">
      <c r="A62" s="22"/>
      <c r="B62" s="22"/>
      <c r="C62" s="23"/>
      <c r="D62" s="22"/>
      <c r="E62" s="24"/>
      <c r="F62" s="22"/>
      <c r="G62" s="22"/>
      <c r="H62" s="21"/>
      <c r="I62" s="22"/>
      <c r="J62" s="22"/>
      <c r="K62" s="22"/>
      <c r="L62" s="22"/>
      <c r="M62" s="21"/>
      <c r="N62" s="22"/>
      <c r="O62" s="22"/>
      <c r="P62" s="25"/>
      <c r="Q62" s="22"/>
      <c r="S62" s="25"/>
      <c r="T62" s="25"/>
    </row>
    <row r="63" spans="1:22">
      <c r="A63" s="22"/>
      <c r="B63" s="22"/>
      <c r="C63" s="23"/>
      <c r="D63" s="22"/>
      <c r="E63" s="24"/>
      <c r="F63" s="22"/>
      <c r="G63" s="22"/>
      <c r="H63" s="21"/>
      <c r="I63" s="22"/>
      <c r="J63" s="22"/>
      <c r="K63" s="22"/>
      <c r="L63" s="22"/>
      <c r="M63" s="21"/>
      <c r="N63" s="22"/>
      <c r="O63" s="22"/>
      <c r="P63" s="25"/>
      <c r="Q63" s="22"/>
      <c r="S63" s="25"/>
      <c r="T63" s="25"/>
    </row>
    <row r="64" spans="1:22">
      <c r="A64" s="22"/>
      <c r="B64" s="22"/>
      <c r="C64" s="23"/>
      <c r="D64" s="22"/>
      <c r="E64" s="24"/>
      <c r="F64" s="22"/>
      <c r="G64" s="22"/>
      <c r="H64" s="21"/>
      <c r="I64" s="22"/>
      <c r="J64" s="22"/>
      <c r="K64" s="22"/>
      <c r="L64" s="22"/>
      <c r="M64" s="21"/>
      <c r="N64" s="22"/>
      <c r="O64" s="22"/>
      <c r="P64" s="25"/>
      <c r="Q64" s="22"/>
      <c r="S64" s="25"/>
      <c r="T64" s="25"/>
    </row>
    <row r="65" spans="1:20">
      <c r="A65" s="22"/>
      <c r="B65" s="22"/>
      <c r="C65" s="23"/>
      <c r="D65" s="22"/>
      <c r="E65" s="24"/>
      <c r="F65" s="22"/>
      <c r="G65" s="22"/>
      <c r="H65" s="21"/>
      <c r="I65" s="22"/>
      <c r="J65" s="22"/>
      <c r="K65" s="22"/>
      <c r="L65" s="22"/>
      <c r="M65" s="21"/>
      <c r="N65" s="22"/>
      <c r="O65" s="22"/>
      <c r="P65" s="25"/>
      <c r="Q65" s="22"/>
      <c r="S65" s="25"/>
      <c r="T65" s="25"/>
    </row>
    <row r="66" spans="1:20">
      <c r="A66" s="22"/>
      <c r="B66" s="22"/>
      <c r="C66" s="23"/>
      <c r="D66" s="22"/>
      <c r="E66" s="24"/>
      <c r="F66" s="22"/>
      <c r="G66" s="22"/>
      <c r="H66" s="21"/>
      <c r="I66" s="22"/>
      <c r="J66" s="22"/>
      <c r="K66" s="22"/>
      <c r="L66" s="22"/>
      <c r="M66" s="21"/>
      <c r="N66" s="22"/>
      <c r="O66" s="22"/>
      <c r="P66" s="25"/>
      <c r="Q66" s="22"/>
      <c r="S66" s="25"/>
      <c r="T66" s="25"/>
    </row>
    <row r="67" spans="1:20">
      <c r="A67" s="22"/>
      <c r="B67" s="22"/>
      <c r="C67" s="23"/>
      <c r="D67" s="22"/>
      <c r="E67" s="24"/>
      <c r="F67" s="22"/>
      <c r="G67" s="22"/>
      <c r="H67" s="21"/>
      <c r="I67" s="22"/>
      <c r="J67" s="22"/>
      <c r="K67" s="22"/>
      <c r="L67" s="22"/>
      <c r="M67" s="21"/>
      <c r="N67" s="22"/>
      <c r="O67" s="22"/>
      <c r="P67" s="25"/>
      <c r="Q67" s="22"/>
      <c r="S67" s="25"/>
      <c r="T67" s="25"/>
    </row>
  </sheetData>
  <autoFilter ref="A2:T55"/>
  <phoneticPr fontId="13" type="noConversion"/>
  <dataValidations count="3">
    <dataValidation type="textLength" operator="equal" allowBlank="1" showInputMessage="1" showErrorMessage="1" error="è previsto un codice di 10 caratteri" sqref="A2">
      <formula1>10</formula1>
    </dataValidation>
    <dataValidation type="list" allowBlank="1" showInputMessage="1" showErrorMessage="1" error="valore non consentito - selezionare valore da menu a tendina" sqref="F22:G22 F50 E3:E20 E22:E55">
      <formula1>$E$887:$E$904</formula1>
    </dataValidation>
    <dataValidation type="list" allowBlank="1" showInputMessage="1" showErrorMessage="1" error="valore non consentito - selezionare valore da menu a tendina" sqref="E21">
      <formula1>$E$846:$E$863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Metarda</vt:lpstr>
      <vt:lpstr>CIG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Navatta</dc:creator>
  <cp:lastModifiedBy>AntonettiS</cp:lastModifiedBy>
  <cp:lastPrinted>2022-01-21T10:53:17Z</cp:lastPrinted>
  <dcterms:created xsi:type="dcterms:W3CDTF">2019-03-28T12:52:51Z</dcterms:created>
  <dcterms:modified xsi:type="dcterms:W3CDTF">2022-01-28T09:24:08Z</dcterms:modified>
</cp:coreProperties>
</file>